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46FA303-F645-4ECB-A78E-BF8FCEFE7D47}" xr6:coauthVersionLast="47" xr6:coauthVersionMax="47" xr10:uidLastSave="{00000000-0000-0000-0000-000000000000}"/>
  <bookViews>
    <workbookView xWindow="7056" yWindow="120" windowWidth="9228" windowHeight="12096" xr2:uid="{00000000-000D-0000-FFFF-FFFF00000000}"/>
  </bookViews>
  <sheets>
    <sheet name="2309.10.9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Y265" i="1" l="1"/>
  <c r="CX265" i="1"/>
  <c r="CZ264" i="1"/>
  <c r="CZ263" i="1"/>
  <c r="CZ262" i="1"/>
  <c r="CZ261" i="1"/>
  <c r="CZ260" i="1"/>
  <c r="CZ259" i="1"/>
  <c r="CZ258" i="1"/>
  <c r="CZ257" i="1"/>
  <c r="CZ256" i="1"/>
  <c r="CZ255" i="1"/>
  <c r="CZ254" i="1"/>
  <c r="CZ253" i="1"/>
  <c r="BF265" i="1"/>
  <c r="BE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GT264" i="1"/>
  <c r="GS264" i="1"/>
  <c r="E264" i="1"/>
  <c r="GT263" i="1"/>
  <c r="GS263" i="1"/>
  <c r="E263" i="1"/>
  <c r="GT262" i="1"/>
  <c r="GS262" i="1"/>
  <c r="E262" i="1"/>
  <c r="GT261" i="1"/>
  <c r="GS261" i="1"/>
  <c r="E261" i="1"/>
  <c r="GT260" i="1"/>
  <c r="GS260" i="1"/>
  <c r="E260" i="1"/>
  <c r="GT259" i="1"/>
  <c r="GS259" i="1"/>
  <c r="E259" i="1"/>
  <c r="GT258" i="1"/>
  <c r="GS258" i="1"/>
  <c r="E258" i="1"/>
  <c r="GT257" i="1"/>
  <c r="GS257" i="1"/>
  <c r="E257" i="1"/>
  <c r="GT256" i="1"/>
  <c r="GS256" i="1"/>
  <c r="E256" i="1"/>
  <c r="GT255" i="1"/>
  <c r="GS255" i="1"/>
  <c r="E255" i="1"/>
  <c r="GT254" i="1"/>
  <c r="GS254" i="1"/>
  <c r="E254" i="1"/>
  <c r="GT253" i="1"/>
  <c r="GS253" i="1"/>
  <c r="E253" i="1"/>
  <c r="GT251" i="1"/>
  <c r="GS251" i="1"/>
  <c r="GT250" i="1"/>
  <c r="GS250" i="1"/>
  <c r="GT249" i="1"/>
  <c r="GS249" i="1"/>
  <c r="GT248" i="1"/>
  <c r="GS248" i="1"/>
  <c r="GT247" i="1"/>
  <c r="GS247" i="1"/>
  <c r="GT246" i="1"/>
  <c r="GS246" i="1"/>
  <c r="GT245" i="1"/>
  <c r="GS245" i="1"/>
  <c r="GT244" i="1"/>
  <c r="GS244" i="1"/>
  <c r="GT243" i="1"/>
  <c r="GS243" i="1"/>
  <c r="GT242" i="1"/>
  <c r="GS242" i="1"/>
  <c r="GT241" i="1"/>
  <c r="GS241" i="1"/>
  <c r="GT240" i="1"/>
  <c r="GS240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AH226" i="1"/>
  <c r="AG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H213" i="1"/>
  <c r="AG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H200" i="1"/>
  <c r="AG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H187" i="1"/>
  <c r="AG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239" i="1"/>
  <c r="AG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GT238" i="1"/>
  <c r="GS238" i="1"/>
  <c r="GT237" i="1"/>
  <c r="GS237" i="1"/>
  <c r="GT236" i="1"/>
  <c r="GS236" i="1"/>
  <c r="GT235" i="1"/>
  <c r="GS235" i="1"/>
  <c r="GT234" i="1"/>
  <c r="GS234" i="1"/>
  <c r="GT233" i="1"/>
  <c r="GS233" i="1"/>
  <c r="GT232" i="1"/>
  <c r="GS232" i="1"/>
  <c r="GT231" i="1"/>
  <c r="GS231" i="1"/>
  <c r="GT230" i="1"/>
  <c r="GS230" i="1"/>
  <c r="GT229" i="1"/>
  <c r="GS229" i="1"/>
  <c r="GT228" i="1"/>
  <c r="GS228" i="1"/>
  <c r="GT227" i="1"/>
  <c r="GS227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W238" i="1"/>
  <c r="CT238" i="1"/>
  <c r="CQ238" i="1"/>
  <c r="CN238" i="1"/>
  <c r="CK238" i="1"/>
  <c r="CH238" i="1"/>
  <c r="CE238" i="1"/>
  <c r="CB238" i="1"/>
  <c r="BY238" i="1"/>
  <c r="BV238" i="1"/>
  <c r="BS238" i="1"/>
  <c r="BM238" i="1"/>
  <c r="BJ238" i="1"/>
  <c r="BD238" i="1"/>
  <c r="BA238" i="1"/>
  <c r="AX238" i="1"/>
  <c r="AU238" i="1"/>
  <c r="AR238" i="1"/>
  <c r="AO238" i="1"/>
  <c r="AL238" i="1"/>
  <c r="AF238" i="1"/>
  <c r="AC238" i="1"/>
  <c r="Z238" i="1"/>
  <c r="W238" i="1"/>
  <c r="T238" i="1"/>
  <c r="Q238" i="1"/>
  <c r="N238" i="1"/>
  <c r="K238" i="1"/>
  <c r="H238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W237" i="1"/>
  <c r="CT237" i="1"/>
  <c r="CQ237" i="1"/>
  <c r="CN237" i="1"/>
  <c r="CK237" i="1"/>
  <c r="CH237" i="1"/>
  <c r="CE237" i="1"/>
  <c r="CB237" i="1"/>
  <c r="BY237" i="1"/>
  <c r="BV237" i="1"/>
  <c r="BS237" i="1"/>
  <c r="BM237" i="1"/>
  <c r="BJ237" i="1"/>
  <c r="BD237" i="1"/>
  <c r="BA237" i="1"/>
  <c r="AX237" i="1"/>
  <c r="AU237" i="1"/>
  <c r="AR237" i="1"/>
  <c r="AO237" i="1"/>
  <c r="AL237" i="1"/>
  <c r="AF237" i="1"/>
  <c r="AC237" i="1"/>
  <c r="Z237" i="1"/>
  <c r="W237" i="1"/>
  <c r="T237" i="1"/>
  <c r="Q237" i="1"/>
  <c r="N237" i="1"/>
  <c r="K237" i="1"/>
  <c r="H237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W236" i="1"/>
  <c r="CT236" i="1"/>
  <c r="CQ236" i="1"/>
  <c r="CN236" i="1"/>
  <c r="CK236" i="1"/>
  <c r="CH236" i="1"/>
  <c r="CE236" i="1"/>
  <c r="CB236" i="1"/>
  <c r="BY236" i="1"/>
  <c r="BV236" i="1"/>
  <c r="BS236" i="1"/>
  <c r="BM236" i="1"/>
  <c r="BJ236" i="1"/>
  <c r="BD236" i="1"/>
  <c r="BA236" i="1"/>
  <c r="AX236" i="1"/>
  <c r="AU236" i="1"/>
  <c r="AR236" i="1"/>
  <c r="AO236" i="1"/>
  <c r="AL236" i="1"/>
  <c r="AF236" i="1"/>
  <c r="AC236" i="1"/>
  <c r="Z236" i="1"/>
  <c r="W236" i="1"/>
  <c r="T236" i="1"/>
  <c r="Q236" i="1"/>
  <c r="N236" i="1"/>
  <c r="K236" i="1"/>
  <c r="H236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W235" i="1"/>
  <c r="CT235" i="1"/>
  <c r="CQ235" i="1"/>
  <c r="CN235" i="1"/>
  <c r="CK235" i="1"/>
  <c r="CH235" i="1"/>
  <c r="CE235" i="1"/>
  <c r="CB235" i="1"/>
  <c r="BY235" i="1"/>
  <c r="BV235" i="1"/>
  <c r="BS235" i="1"/>
  <c r="BM235" i="1"/>
  <c r="BJ235" i="1"/>
  <c r="BD235" i="1"/>
  <c r="BA235" i="1"/>
  <c r="AX235" i="1"/>
  <c r="AU235" i="1"/>
  <c r="AR235" i="1"/>
  <c r="AO235" i="1"/>
  <c r="AL235" i="1"/>
  <c r="AF235" i="1"/>
  <c r="AC235" i="1"/>
  <c r="Z235" i="1"/>
  <c r="W235" i="1"/>
  <c r="T235" i="1"/>
  <c r="Q235" i="1"/>
  <c r="N235" i="1"/>
  <c r="K235" i="1"/>
  <c r="H235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W234" i="1"/>
  <c r="CT234" i="1"/>
  <c r="CQ234" i="1"/>
  <c r="CN234" i="1"/>
  <c r="CK234" i="1"/>
  <c r="CH234" i="1"/>
  <c r="CE234" i="1"/>
  <c r="CB234" i="1"/>
  <c r="BY234" i="1"/>
  <c r="BV234" i="1"/>
  <c r="BS234" i="1"/>
  <c r="BM234" i="1"/>
  <c r="BJ234" i="1"/>
  <c r="BD234" i="1"/>
  <c r="BA234" i="1"/>
  <c r="AX234" i="1"/>
  <c r="AU234" i="1"/>
  <c r="AR234" i="1"/>
  <c r="AO234" i="1"/>
  <c r="AL234" i="1"/>
  <c r="AF234" i="1"/>
  <c r="AC234" i="1"/>
  <c r="Z234" i="1"/>
  <c r="W234" i="1"/>
  <c r="T234" i="1"/>
  <c r="Q234" i="1"/>
  <c r="N234" i="1"/>
  <c r="K234" i="1"/>
  <c r="H234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W233" i="1"/>
  <c r="CT233" i="1"/>
  <c r="CQ233" i="1"/>
  <c r="CN233" i="1"/>
  <c r="CK233" i="1"/>
  <c r="CH233" i="1"/>
  <c r="CE233" i="1"/>
  <c r="CB233" i="1"/>
  <c r="BY233" i="1"/>
  <c r="BV233" i="1"/>
  <c r="BS233" i="1"/>
  <c r="BM233" i="1"/>
  <c r="BJ233" i="1"/>
  <c r="BD233" i="1"/>
  <c r="BA233" i="1"/>
  <c r="AX233" i="1"/>
  <c r="AU233" i="1"/>
  <c r="AR233" i="1"/>
  <c r="AO233" i="1"/>
  <c r="AL233" i="1"/>
  <c r="AF233" i="1"/>
  <c r="AC233" i="1"/>
  <c r="Z233" i="1"/>
  <c r="W233" i="1"/>
  <c r="T233" i="1"/>
  <c r="Q233" i="1"/>
  <c r="N233" i="1"/>
  <c r="K233" i="1"/>
  <c r="H233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W232" i="1"/>
  <c r="CT232" i="1"/>
  <c r="CQ232" i="1"/>
  <c r="CN232" i="1"/>
  <c r="CK232" i="1"/>
  <c r="CH232" i="1"/>
  <c r="CE232" i="1"/>
  <c r="CB232" i="1"/>
  <c r="BY232" i="1"/>
  <c r="BV232" i="1"/>
  <c r="BS232" i="1"/>
  <c r="BM232" i="1"/>
  <c r="BJ232" i="1"/>
  <c r="BD232" i="1"/>
  <c r="BA232" i="1"/>
  <c r="AX232" i="1"/>
  <c r="AU232" i="1"/>
  <c r="AR232" i="1"/>
  <c r="AO232" i="1"/>
  <c r="AL232" i="1"/>
  <c r="AF232" i="1"/>
  <c r="AC232" i="1"/>
  <c r="Z232" i="1"/>
  <c r="W232" i="1"/>
  <c r="T232" i="1"/>
  <c r="Q232" i="1"/>
  <c r="N232" i="1"/>
  <c r="K232" i="1"/>
  <c r="H232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W231" i="1"/>
  <c r="CT231" i="1"/>
  <c r="CQ231" i="1"/>
  <c r="CN231" i="1"/>
  <c r="CK231" i="1"/>
  <c r="CH231" i="1"/>
  <c r="CE231" i="1"/>
  <c r="CB231" i="1"/>
  <c r="BY231" i="1"/>
  <c r="BV231" i="1"/>
  <c r="BS231" i="1"/>
  <c r="BM231" i="1"/>
  <c r="BJ231" i="1"/>
  <c r="BD231" i="1"/>
  <c r="BA231" i="1"/>
  <c r="AX231" i="1"/>
  <c r="AU231" i="1"/>
  <c r="AR231" i="1"/>
  <c r="AO231" i="1"/>
  <c r="AL231" i="1"/>
  <c r="AF231" i="1"/>
  <c r="AC231" i="1"/>
  <c r="Z231" i="1"/>
  <c r="W231" i="1"/>
  <c r="T231" i="1"/>
  <c r="Q231" i="1"/>
  <c r="N231" i="1"/>
  <c r="K231" i="1"/>
  <c r="H231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W230" i="1"/>
  <c r="CT230" i="1"/>
  <c r="CQ230" i="1"/>
  <c r="CN230" i="1"/>
  <c r="CK230" i="1"/>
  <c r="CH230" i="1"/>
  <c r="CE230" i="1"/>
  <c r="CB230" i="1"/>
  <c r="BY230" i="1"/>
  <c r="BV230" i="1"/>
  <c r="BS230" i="1"/>
  <c r="BM230" i="1"/>
  <c r="BJ230" i="1"/>
  <c r="BD230" i="1"/>
  <c r="BA230" i="1"/>
  <c r="AX230" i="1"/>
  <c r="AU230" i="1"/>
  <c r="AR230" i="1"/>
  <c r="AO230" i="1"/>
  <c r="AL230" i="1"/>
  <c r="AF230" i="1"/>
  <c r="AC230" i="1"/>
  <c r="Z230" i="1"/>
  <c r="W230" i="1"/>
  <c r="T230" i="1"/>
  <c r="Q230" i="1"/>
  <c r="N230" i="1"/>
  <c r="K230" i="1"/>
  <c r="H230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W229" i="1"/>
  <c r="CT229" i="1"/>
  <c r="CQ229" i="1"/>
  <c r="CN229" i="1"/>
  <c r="CK229" i="1"/>
  <c r="CH229" i="1"/>
  <c r="CE229" i="1"/>
  <c r="CB229" i="1"/>
  <c r="BY229" i="1"/>
  <c r="BV229" i="1"/>
  <c r="BS229" i="1"/>
  <c r="BM229" i="1"/>
  <c r="BJ229" i="1"/>
  <c r="BD229" i="1"/>
  <c r="BA229" i="1"/>
  <c r="AX229" i="1"/>
  <c r="AU229" i="1"/>
  <c r="AR229" i="1"/>
  <c r="AO229" i="1"/>
  <c r="AL229" i="1"/>
  <c r="AF229" i="1"/>
  <c r="AC229" i="1"/>
  <c r="Z229" i="1"/>
  <c r="W229" i="1"/>
  <c r="T229" i="1"/>
  <c r="Q229" i="1"/>
  <c r="N229" i="1"/>
  <c r="K229" i="1"/>
  <c r="H229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W228" i="1"/>
  <c r="CT228" i="1"/>
  <c r="CQ228" i="1"/>
  <c r="CN228" i="1"/>
  <c r="CK228" i="1"/>
  <c r="CH228" i="1"/>
  <c r="CE228" i="1"/>
  <c r="CB228" i="1"/>
  <c r="BY228" i="1"/>
  <c r="BV228" i="1"/>
  <c r="BS228" i="1"/>
  <c r="BM228" i="1"/>
  <c r="BJ228" i="1"/>
  <c r="BD228" i="1"/>
  <c r="BA228" i="1"/>
  <c r="AX228" i="1"/>
  <c r="AU228" i="1"/>
  <c r="AR228" i="1"/>
  <c r="AO228" i="1"/>
  <c r="AL228" i="1"/>
  <c r="AF228" i="1"/>
  <c r="AC228" i="1"/>
  <c r="Z228" i="1"/>
  <c r="W228" i="1"/>
  <c r="T228" i="1"/>
  <c r="Q228" i="1"/>
  <c r="N228" i="1"/>
  <c r="K228" i="1"/>
  <c r="H228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W227" i="1"/>
  <c r="CT227" i="1"/>
  <c r="CQ227" i="1"/>
  <c r="CN227" i="1"/>
  <c r="CK227" i="1"/>
  <c r="CH227" i="1"/>
  <c r="CE227" i="1"/>
  <c r="CB227" i="1"/>
  <c r="BY227" i="1"/>
  <c r="BV227" i="1"/>
  <c r="BS227" i="1"/>
  <c r="BM227" i="1"/>
  <c r="BJ227" i="1"/>
  <c r="BD227" i="1"/>
  <c r="BA227" i="1"/>
  <c r="AX227" i="1"/>
  <c r="AU227" i="1"/>
  <c r="AR227" i="1"/>
  <c r="AO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T225" i="1"/>
  <c r="GS225" i="1"/>
  <c r="GT224" i="1"/>
  <c r="GS224" i="1"/>
  <c r="GT223" i="1"/>
  <c r="GS223" i="1"/>
  <c r="GT222" i="1"/>
  <c r="GS222" i="1"/>
  <c r="GT221" i="1"/>
  <c r="GS221" i="1"/>
  <c r="GT220" i="1"/>
  <c r="GS220" i="1"/>
  <c r="GT219" i="1"/>
  <c r="GS219" i="1"/>
  <c r="GT218" i="1"/>
  <c r="GS218" i="1"/>
  <c r="GT217" i="1"/>
  <c r="GS217" i="1"/>
  <c r="GT216" i="1"/>
  <c r="GS216" i="1"/>
  <c r="GT215" i="1"/>
  <c r="GS215" i="1"/>
  <c r="GT214" i="1"/>
  <c r="GS214" i="1"/>
  <c r="FS213" i="1"/>
  <c r="FR213" i="1"/>
  <c r="FT212" i="1"/>
  <c r="FT211" i="1"/>
  <c r="FT210" i="1"/>
  <c r="FT209" i="1"/>
  <c r="FT208" i="1"/>
  <c r="FT207" i="1"/>
  <c r="FT206" i="1"/>
  <c r="FT205" i="1"/>
  <c r="FT204" i="1"/>
  <c r="FT203" i="1"/>
  <c r="FT202" i="1"/>
  <c r="FT201" i="1"/>
  <c r="FS200" i="1"/>
  <c r="FR200" i="1"/>
  <c r="FT199" i="1"/>
  <c r="FT198" i="1"/>
  <c r="FT197" i="1"/>
  <c r="FT196" i="1"/>
  <c r="FT195" i="1"/>
  <c r="FT194" i="1"/>
  <c r="FT193" i="1"/>
  <c r="FT192" i="1"/>
  <c r="FT191" i="1"/>
  <c r="FT190" i="1"/>
  <c r="FT189" i="1"/>
  <c r="FT188" i="1"/>
  <c r="FS187" i="1"/>
  <c r="FR187" i="1"/>
  <c r="FT186" i="1"/>
  <c r="FT185" i="1"/>
  <c r="FT184" i="1"/>
  <c r="FT183" i="1"/>
  <c r="FT182" i="1"/>
  <c r="FT181" i="1"/>
  <c r="FT180" i="1"/>
  <c r="FT179" i="1"/>
  <c r="FT178" i="1"/>
  <c r="FT177" i="1"/>
  <c r="FT176" i="1"/>
  <c r="FT175" i="1"/>
  <c r="FS174" i="1"/>
  <c r="FR174" i="1"/>
  <c r="FT173" i="1"/>
  <c r="FT172" i="1"/>
  <c r="FT171" i="1"/>
  <c r="FT170" i="1"/>
  <c r="FT169" i="1"/>
  <c r="FT168" i="1"/>
  <c r="FT167" i="1"/>
  <c r="FT166" i="1"/>
  <c r="FT165" i="1"/>
  <c r="FT164" i="1"/>
  <c r="FT163" i="1"/>
  <c r="FT162" i="1"/>
  <c r="FS161" i="1"/>
  <c r="FR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S148" i="1"/>
  <c r="FR148" i="1"/>
  <c r="FT147" i="1"/>
  <c r="FT146" i="1"/>
  <c r="FT145" i="1"/>
  <c r="FT144" i="1"/>
  <c r="FT143" i="1"/>
  <c r="FT142" i="1"/>
  <c r="FT141" i="1"/>
  <c r="FT140" i="1"/>
  <c r="FT139" i="1"/>
  <c r="FT138" i="1"/>
  <c r="FT137" i="1"/>
  <c r="FT136" i="1"/>
  <c r="FS135" i="1"/>
  <c r="FR135" i="1"/>
  <c r="FT134" i="1"/>
  <c r="FT133" i="1"/>
  <c r="FT132" i="1"/>
  <c r="FT131" i="1"/>
  <c r="FT130" i="1"/>
  <c r="FT129" i="1"/>
  <c r="FT128" i="1"/>
  <c r="FT127" i="1"/>
  <c r="FT126" i="1"/>
  <c r="FT125" i="1"/>
  <c r="FT124" i="1"/>
  <c r="FT123" i="1"/>
  <c r="FS122" i="1"/>
  <c r="FR122" i="1"/>
  <c r="FT121" i="1"/>
  <c r="FT120" i="1"/>
  <c r="FT119" i="1"/>
  <c r="FT118" i="1"/>
  <c r="FT117" i="1"/>
  <c r="FT116" i="1"/>
  <c r="FT115" i="1"/>
  <c r="FT114" i="1"/>
  <c r="FT113" i="1"/>
  <c r="FT112" i="1"/>
  <c r="FT111" i="1"/>
  <c r="FT110" i="1"/>
  <c r="FS109" i="1"/>
  <c r="FR109" i="1"/>
  <c r="FT108" i="1"/>
  <c r="FT107" i="1"/>
  <c r="FT106" i="1"/>
  <c r="FT105" i="1"/>
  <c r="FT104" i="1"/>
  <c r="FT103" i="1"/>
  <c r="FT102" i="1"/>
  <c r="FT101" i="1"/>
  <c r="FT100" i="1"/>
  <c r="FT99" i="1"/>
  <c r="FT98" i="1"/>
  <c r="FT97" i="1"/>
  <c r="FS96" i="1"/>
  <c r="FR96" i="1"/>
  <c r="FT95" i="1"/>
  <c r="FT94" i="1"/>
  <c r="FT93" i="1"/>
  <c r="FT92" i="1"/>
  <c r="FT91" i="1"/>
  <c r="FT90" i="1"/>
  <c r="FT89" i="1"/>
  <c r="FT88" i="1"/>
  <c r="FT87" i="1"/>
  <c r="FT86" i="1"/>
  <c r="FT85" i="1"/>
  <c r="FT84" i="1"/>
  <c r="FS83" i="1"/>
  <c r="FR83" i="1"/>
  <c r="FT82" i="1"/>
  <c r="FT81" i="1"/>
  <c r="FT80" i="1"/>
  <c r="FT79" i="1"/>
  <c r="FT78" i="1"/>
  <c r="FT77" i="1"/>
  <c r="FT76" i="1"/>
  <c r="FT75" i="1"/>
  <c r="FT74" i="1"/>
  <c r="FT73" i="1"/>
  <c r="FT72" i="1"/>
  <c r="FT71" i="1"/>
  <c r="FS70" i="1"/>
  <c r="FR70" i="1"/>
  <c r="FT69" i="1"/>
  <c r="FT68" i="1"/>
  <c r="FT67" i="1"/>
  <c r="FT66" i="1"/>
  <c r="FT65" i="1"/>
  <c r="FT64" i="1"/>
  <c r="FT63" i="1"/>
  <c r="FT62" i="1"/>
  <c r="FT61" i="1"/>
  <c r="FT60" i="1"/>
  <c r="FT59" i="1"/>
  <c r="FT58" i="1"/>
  <c r="FS57" i="1"/>
  <c r="FR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S44" i="1"/>
  <c r="FR44" i="1"/>
  <c r="FT43" i="1"/>
  <c r="FT42" i="1"/>
  <c r="FT41" i="1"/>
  <c r="FT40" i="1"/>
  <c r="FT39" i="1"/>
  <c r="FT38" i="1"/>
  <c r="FT37" i="1"/>
  <c r="FT36" i="1"/>
  <c r="FT35" i="1"/>
  <c r="FT34" i="1"/>
  <c r="FT33" i="1"/>
  <c r="FT32" i="1"/>
  <c r="FS31" i="1"/>
  <c r="FR31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S18" i="1"/>
  <c r="FR18" i="1"/>
  <c r="FT17" i="1"/>
  <c r="FT16" i="1"/>
  <c r="FT15" i="1"/>
  <c r="FT14" i="1"/>
  <c r="FT13" i="1"/>
  <c r="FT12" i="1"/>
  <c r="FT11" i="1"/>
  <c r="FT10" i="1"/>
  <c r="FT9" i="1"/>
  <c r="FT8" i="1"/>
  <c r="FT7" i="1"/>
  <c r="FT6" i="1"/>
  <c r="FS226" i="1"/>
  <c r="FR226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GR225" i="1"/>
  <c r="GO225" i="1"/>
  <c r="GL225" i="1"/>
  <c r="GI225" i="1"/>
  <c r="GF225" i="1"/>
  <c r="GC225" i="1"/>
  <c r="FZ225" i="1"/>
  <c r="FW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W225" i="1"/>
  <c r="CT225" i="1"/>
  <c r="CQ225" i="1"/>
  <c r="CN225" i="1"/>
  <c r="CK225" i="1"/>
  <c r="CH225" i="1"/>
  <c r="CE225" i="1"/>
  <c r="CB225" i="1"/>
  <c r="BY225" i="1"/>
  <c r="BV225" i="1"/>
  <c r="BS225" i="1"/>
  <c r="BM225" i="1"/>
  <c r="BJ225" i="1"/>
  <c r="BD225" i="1"/>
  <c r="BA225" i="1"/>
  <c r="AX225" i="1"/>
  <c r="AU225" i="1"/>
  <c r="AR225" i="1"/>
  <c r="AO225" i="1"/>
  <c r="AL225" i="1"/>
  <c r="AF225" i="1"/>
  <c r="AC225" i="1"/>
  <c r="Z225" i="1"/>
  <c r="W225" i="1"/>
  <c r="T225" i="1"/>
  <c r="Q225" i="1"/>
  <c r="N225" i="1"/>
  <c r="K225" i="1"/>
  <c r="H225" i="1"/>
  <c r="GR224" i="1"/>
  <c r="GO224" i="1"/>
  <c r="GL224" i="1"/>
  <c r="GI224" i="1"/>
  <c r="GF224" i="1"/>
  <c r="GC224" i="1"/>
  <c r="FZ224" i="1"/>
  <c r="FW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W224" i="1"/>
  <c r="CT224" i="1"/>
  <c r="CQ224" i="1"/>
  <c r="CN224" i="1"/>
  <c r="CK224" i="1"/>
  <c r="CH224" i="1"/>
  <c r="CE224" i="1"/>
  <c r="CB224" i="1"/>
  <c r="BY224" i="1"/>
  <c r="BV224" i="1"/>
  <c r="BS224" i="1"/>
  <c r="BM224" i="1"/>
  <c r="BJ224" i="1"/>
  <c r="BD224" i="1"/>
  <c r="BA224" i="1"/>
  <c r="AX224" i="1"/>
  <c r="AU224" i="1"/>
  <c r="AR224" i="1"/>
  <c r="AO224" i="1"/>
  <c r="AL224" i="1"/>
  <c r="AF224" i="1"/>
  <c r="AC224" i="1"/>
  <c r="Z224" i="1"/>
  <c r="W224" i="1"/>
  <c r="T224" i="1"/>
  <c r="Q224" i="1"/>
  <c r="N224" i="1"/>
  <c r="K224" i="1"/>
  <c r="H224" i="1"/>
  <c r="GR223" i="1"/>
  <c r="GO223" i="1"/>
  <c r="GL223" i="1"/>
  <c r="GI223" i="1"/>
  <c r="GF223" i="1"/>
  <c r="GC223" i="1"/>
  <c r="FZ223" i="1"/>
  <c r="FW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W223" i="1"/>
  <c r="CT223" i="1"/>
  <c r="CQ223" i="1"/>
  <c r="CN223" i="1"/>
  <c r="CK223" i="1"/>
  <c r="CH223" i="1"/>
  <c r="CE223" i="1"/>
  <c r="CB223" i="1"/>
  <c r="BY223" i="1"/>
  <c r="BV223" i="1"/>
  <c r="BS223" i="1"/>
  <c r="BM223" i="1"/>
  <c r="BJ223" i="1"/>
  <c r="BD223" i="1"/>
  <c r="BA223" i="1"/>
  <c r="AX223" i="1"/>
  <c r="AU223" i="1"/>
  <c r="AR223" i="1"/>
  <c r="AO223" i="1"/>
  <c r="AL223" i="1"/>
  <c r="AF223" i="1"/>
  <c r="AC223" i="1"/>
  <c r="Z223" i="1"/>
  <c r="W223" i="1"/>
  <c r="T223" i="1"/>
  <c r="Q223" i="1"/>
  <c r="N223" i="1"/>
  <c r="K223" i="1"/>
  <c r="H223" i="1"/>
  <c r="GR222" i="1"/>
  <c r="GO222" i="1"/>
  <c r="GL222" i="1"/>
  <c r="GI222" i="1"/>
  <c r="GF222" i="1"/>
  <c r="GC222" i="1"/>
  <c r="FZ222" i="1"/>
  <c r="FW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W222" i="1"/>
  <c r="CT222" i="1"/>
  <c r="CQ222" i="1"/>
  <c r="CN222" i="1"/>
  <c r="CK222" i="1"/>
  <c r="CH222" i="1"/>
  <c r="CE222" i="1"/>
  <c r="CB222" i="1"/>
  <c r="BY222" i="1"/>
  <c r="BV222" i="1"/>
  <c r="BS222" i="1"/>
  <c r="BM222" i="1"/>
  <c r="BJ222" i="1"/>
  <c r="BD222" i="1"/>
  <c r="BA222" i="1"/>
  <c r="AX222" i="1"/>
  <c r="AU222" i="1"/>
  <c r="AR222" i="1"/>
  <c r="AO222" i="1"/>
  <c r="AL222" i="1"/>
  <c r="AF222" i="1"/>
  <c r="AC222" i="1"/>
  <c r="Z222" i="1"/>
  <c r="W222" i="1"/>
  <c r="T222" i="1"/>
  <c r="Q222" i="1"/>
  <c r="N222" i="1"/>
  <c r="K222" i="1"/>
  <c r="H222" i="1"/>
  <c r="GR221" i="1"/>
  <c r="GO221" i="1"/>
  <c r="GL221" i="1"/>
  <c r="GI221" i="1"/>
  <c r="GF221" i="1"/>
  <c r="GC221" i="1"/>
  <c r="FZ221" i="1"/>
  <c r="FW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W221" i="1"/>
  <c r="CT221" i="1"/>
  <c r="CQ221" i="1"/>
  <c r="CN221" i="1"/>
  <c r="CK221" i="1"/>
  <c r="CH221" i="1"/>
  <c r="CE221" i="1"/>
  <c r="CB221" i="1"/>
  <c r="BY221" i="1"/>
  <c r="BV221" i="1"/>
  <c r="BS221" i="1"/>
  <c r="BM221" i="1"/>
  <c r="BJ221" i="1"/>
  <c r="BD221" i="1"/>
  <c r="BA221" i="1"/>
  <c r="AX221" i="1"/>
  <c r="AU221" i="1"/>
  <c r="AR221" i="1"/>
  <c r="AO221" i="1"/>
  <c r="AL221" i="1"/>
  <c r="AF221" i="1"/>
  <c r="AC221" i="1"/>
  <c r="Z221" i="1"/>
  <c r="W221" i="1"/>
  <c r="T221" i="1"/>
  <c r="Q221" i="1"/>
  <c r="N221" i="1"/>
  <c r="K221" i="1"/>
  <c r="H221" i="1"/>
  <c r="GR220" i="1"/>
  <c r="GO220" i="1"/>
  <c r="GL220" i="1"/>
  <c r="GI220" i="1"/>
  <c r="GF220" i="1"/>
  <c r="GC220" i="1"/>
  <c r="FZ220" i="1"/>
  <c r="FW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W220" i="1"/>
  <c r="CT220" i="1"/>
  <c r="CQ220" i="1"/>
  <c r="CN220" i="1"/>
  <c r="CK220" i="1"/>
  <c r="CH220" i="1"/>
  <c r="CE220" i="1"/>
  <c r="CB220" i="1"/>
  <c r="BY220" i="1"/>
  <c r="BV220" i="1"/>
  <c r="BS220" i="1"/>
  <c r="BM220" i="1"/>
  <c r="BJ220" i="1"/>
  <c r="BD220" i="1"/>
  <c r="BA220" i="1"/>
  <c r="AX220" i="1"/>
  <c r="AU220" i="1"/>
  <c r="AR220" i="1"/>
  <c r="AO220" i="1"/>
  <c r="AL220" i="1"/>
  <c r="AF220" i="1"/>
  <c r="AC220" i="1"/>
  <c r="Z220" i="1"/>
  <c r="W220" i="1"/>
  <c r="T220" i="1"/>
  <c r="Q220" i="1"/>
  <c r="N220" i="1"/>
  <c r="K220" i="1"/>
  <c r="H220" i="1"/>
  <c r="GR219" i="1"/>
  <c r="GO219" i="1"/>
  <c r="GL219" i="1"/>
  <c r="GI219" i="1"/>
  <c r="GF219" i="1"/>
  <c r="GC219" i="1"/>
  <c r="FZ219" i="1"/>
  <c r="FW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W219" i="1"/>
  <c r="CT219" i="1"/>
  <c r="CQ219" i="1"/>
  <c r="CN219" i="1"/>
  <c r="CK219" i="1"/>
  <c r="CH219" i="1"/>
  <c r="CE219" i="1"/>
  <c r="CB219" i="1"/>
  <c r="BY219" i="1"/>
  <c r="BV219" i="1"/>
  <c r="BS219" i="1"/>
  <c r="BM219" i="1"/>
  <c r="BJ219" i="1"/>
  <c r="BD219" i="1"/>
  <c r="BA219" i="1"/>
  <c r="AX219" i="1"/>
  <c r="AU219" i="1"/>
  <c r="AR219" i="1"/>
  <c r="AO219" i="1"/>
  <c r="AL219" i="1"/>
  <c r="AF219" i="1"/>
  <c r="AC219" i="1"/>
  <c r="Z219" i="1"/>
  <c r="W219" i="1"/>
  <c r="T219" i="1"/>
  <c r="Q219" i="1"/>
  <c r="N219" i="1"/>
  <c r="K219" i="1"/>
  <c r="H219" i="1"/>
  <c r="GR218" i="1"/>
  <c r="GO218" i="1"/>
  <c r="GL218" i="1"/>
  <c r="GI218" i="1"/>
  <c r="GF218" i="1"/>
  <c r="GC218" i="1"/>
  <c r="FZ218" i="1"/>
  <c r="FW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W218" i="1"/>
  <c r="CT218" i="1"/>
  <c r="CQ218" i="1"/>
  <c r="CN218" i="1"/>
  <c r="CK218" i="1"/>
  <c r="CH218" i="1"/>
  <c r="CE218" i="1"/>
  <c r="CB218" i="1"/>
  <c r="BY218" i="1"/>
  <c r="BV218" i="1"/>
  <c r="BS218" i="1"/>
  <c r="BM218" i="1"/>
  <c r="BJ218" i="1"/>
  <c r="BD218" i="1"/>
  <c r="BA218" i="1"/>
  <c r="AX218" i="1"/>
  <c r="AU218" i="1"/>
  <c r="AR218" i="1"/>
  <c r="AO218" i="1"/>
  <c r="AL218" i="1"/>
  <c r="AF218" i="1"/>
  <c r="AC218" i="1"/>
  <c r="Z218" i="1"/>
  <c r="W218" i="1"/>
  <c r="T218" i="1"/>
  <c r="Q218" i="1"/>
  <c r="N218" i="1"/>
  <c r="K218" i="1"/>
  <c r="H218" i="1"/>
  <c r="GR217" i="1"/>
  <c r="GO217" i="1"/>
  <c r="GL217" i="1"/>
  <c r="GI217" i="1"/>
  <c r="GF217" i="1"/>
  <c r="GC217" i="1"/>
  <c r="FZ217" i="1"/>
  <c r="FW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W217" i="1"/>
  <c r="CT217" i="1"/>
  <c r="CQ217" i="1"/>
  <c r="CN217" i="1"/>
  <c r="CK217" i="1"/>
  <c r="CH217" i="1"/>
  <c r="CE217" i="1"/>
  <c r="CB217" i="1"/>
  <c r="BY217" i="1"/>
  <c r="BV217" i="1"/>
  <c r="BS217" i="1"/>
  <c r="BM217" i="1"/>
  <c r="BJ217" i="1"/>
  <c r="BD217" i="1"/>
  <c r="BA217" i="1"/>
  <c r="AX217" i="1"/>
  <c r="AU217" i="1"/>
  <c r="AR217" i="1"/>
  <c r="AO217" i="1"/>
  <c r="AL217" i="1"/>
  <c r="AF217" i="1"/>
  <c r="AC217" i="1"/>
  <c r="Z217" i="1"/>
  <c r="W217" i="1"/>
  <c r="T217" i="1"/>
  <c r="Q217" i="1"/>
  <c r="N217" i="1"/>
  <c r="K217" i="1"/>
  <c r="H217" i="1"/>
  <c r="GR216" i="1"/>
  <c r="GO216" i="1"/>
  <c r="GL216" i="1"/>
  <c r="GI216" i="1"/>
  <c r="GF216" i="1"/>
  <c r="GC216" i="1"/>
  <c r="FZ216" i="1"/>
  <c r="FW216" i="1"/>
  <c r="FQ216" i="1"/>
  <c r="FN216" i="1"/>
  <c r="FK216" i="1"/>
  <c r="FH216" i="1"/>
  <c r="FE216" i="1"/>
  <c r="FB216" i="1"/>
  <c r="EY216" i="1"/>
  <c r="EV216" i="1"/>
  <c r="ES216" i="1"/>
  <c r="EP216" i="1"/>
  <c r="EM216" i="1"/>
  <c r="EJ216" i="1"/>
  <c r="EG216" i="1"/>
  <c r="ED216" i="1"/>
  <c r="EA216" i="1"/>
  <c r="DX216" i="1"/>
  <c r="DU216" i="1"/>
  <c r="DR216" i="1"/>
  <c r="DO216" i="1"/>
  <c r="DL216" i="1"/>
  <c r="DI216" i="1"/>
  <c r="DF216" i="1"/>
  <c r="DC216" i="1"/>
  <c r="CW216" i="1"/>
  <c r="CT216" i="1"/>
  <c r="CQ216" i="1"/>
  <c r="CN216" i="1"/>
  <c r="CK216" i="1"/>
  <c r="CH216" i="1"/>
  <c r="CE216" i="1"/>
  <c r="CB216" i="1"/>
  <c r="BY216" i="1"/>
  <c r="BV216" i="1"/>
  <c r="BS216" i="1"/>
  <c r="BM216" i="1"/>
  <c r="BJ216" i="1"/>
  <c r="BD216" i="1"/>
  <c r="BA216" i="1"/>
  <c r="AX216" i="1"/>
  <c r="AU216" i="1"/>
  <c r="AR216" i="1"/>
  <c r="AO216" i="1"/>
  <c r="AL216" i="1"/>
  <c r="AF216" i="1"/>
  <c r="AC216" i="1"/>
  <c r="Z216" i="1"/>
  <c r="W216" i="1"/>
  <c r="T216" i="1"/>
  <c r="Q216" i="1"/>
  <c r="N216" i="1"/>
  <c r="K216" i="1"/>
  <c r="H216" i="1"/>
  <c r="GR215" i="1"/>
  <c r="GO215" i="1"/>
  <c r="GL215" i="1"/>
  <c r="GI215" i="1"/>
  <c r="GF215" i="1"/>
  <c r="GC215" i="1"/>
  <c r="FZ215" i="1"/>
  <c r="FW215" i="1"/>
  <c r="FQ215" i="1"/>
  <c r="FN215" i="1"/>
  <c r="FK215" i="1"/>
  <c r="FH215" i="1"/>
  <c r="FE215" i="1"/>
  <c r="FB215" i="1"/>
  <c r="EY215" i="1"/>
  <c r="EV215" i="1"/>
  <c r="ES215" i="1"/>
  <c r="EP215" i="1"/>
  <c r="EM215" i="1"/>
  <c r="EJ215" i="1"/>
  <c r="EG215" i="1"/>
  <c r="ED215" i="1"/>
  <c r="EA215" i="1"/>
  <c r="DX215" i="1"/>
  <c r="DU215" i="1"/>
  <c r="DR215" i="1"/>
  <c r="DO215" i="1"/>
  <c r="DL215" i="1"/>
  <c r="DI215" i="1"/>
  <c r="DF215" i="1"/>
  <c r="DC215" i="1"/>
  <c r="CW215" i="1"/>
  <c r="CT215" i="1"/>
  <c r="CQ215" i="1"/>
  <c r="CN215" i="1"/>
  <c r="CK215" i="1"/>
  <c r="CH215" i="1"/>
  <c r="CE215" i="1"/>
  <c r="CB215" i="1"/>
  <c r="BY215" i="1"/>
  <c r="BV215" i="1"/>
  <c r="BS215" i="1"/>
  <c r="BM215" i="1"/>
  <c r="BJ215" i="1"/>
  <c r="BD215" i="1"/>
  <c r="BA215" i="1"/>
  <c r="AX215" i="1"/>
  <c r="AU215" i="1"/>
  <c r="AR215" i="1"/>
  <c r="AO215" i="1"/>
  <c r="AL215" i="1"/>
  <c r="AF215" i="1"/>
  <c r="AC215" i="1"/>
  <c r="Z215" i="1"/>
  <c r="W215" i="1"/>
  <c r="T215" i="1"/>
  <c r="Q215" i="1"/>
  <c r="N215" i="1"/>
  <c r="K215" i="1"/>
  <c r="H215" i="1"/>
  <c r="GR214" i="1"/>
  <c r="GO214" i="1"/>
  <c r="GL214" i="1"/>
  <c r="GI214" i="1"/>
  <c r="GF214" i="1"/>
  <c r="GC214" i="1"/>
  <c r="FZ214" i="1"/>
  <c r="FW214" i="1"/>
  <c r="FQ214" i="1"/>
  <c r="FN214" i="1"/>
  <c r="FK214" i="1"/>
  <c r="FH214" i="1"/>
  <c r="FE214" i="1"/>
  <c r="FB214" i="1"/>
  <c r="EY214" i="1"/>
  <c r="EV214" i="1"/>
  <c r="ES214" i="1"/>
  <c r="EP214" i="1"/>
  <c r="EM214" i="1"/>
  <c r="EJ214" i="1"/>
  <c r="EG214" i="1"/>
  <c r="ED214" i="1"/>
  <c r="EA214" i="1"/>
  <c r="DX214" i="1"/>
  <c r="DU214" i="1"/>
  <c r="DR214" i="1"/>
  <c r="DO214" i="1"/>
  <c r="DL214" i="1"/>
  <c r="DI214" i="1"/>
  <c r="DF214" i="1"/>
  <c r="DC214" i="1"/>
  <c r="CW214" i="1"/>
  <c r="CT214" i="1"/>
  <c r="CQ214" i="1"/>
  <c r="CN214" i="1"/>
  <c r="CK214" i="1"/>
  <c r="CH214" i="1"/>
  <c r="CE214" i="1"/>
  <c r="CB214" i="1"/>
  <c r="BY214" i="1"/>
  <c r="BV214" i="1"/>
  <c r="BS214" i="1"/>
  <c r="BM214" i="1"/>
  <c r="BJ214" i="1"/>
  <c r="BD214" i="1"/>
  <c r="BA214" i="1"/>
  <c r="AX214" i="1"/>
  <c r="AU214" i="1"/>
  <c r="AR214" i="1"/>
  <c r="AO214" i="1"/>
  <c r="AL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GT265" i="1" l="1"/>
  <c r="GS265" i="1"/>
  <c r="GS252" i="1"/>
  <c r="GT252" i="1"/>
  <c r="GS239" i="1"/>
  <c r="GT239" i="1"/>
  <c r="GT226" i="1"/>
  <c r="GS226" i="1"/>
  <c r="GT212" i="1"/>
  <c r="GS212" i="1"/>
  <c r="GT211" i="1"/>
  <c r="GS211" i="1"/>
  <c r="GT210" i="1"/>
  <c r="GS210" i="1"/>
  <c r="GT208" i="1"/>
  <c r="GS208" i="1"/>
  <c r="GT207" i="1"/>
  <c r="GS207" i="1"/>
  <c r="GT206" i="1"/>
  <c r="GS206" i="1"/>
  <c r="GT205" i="1"/>
  <c r="GS205" i="1"/>
  <c r="GT204" i="1"/>
  <c r="GS204" i="1"/>
  <c r="GT203" i="1"/>
  <c r="GS203" i="1"/>
  <c r="GT202" i="1"/>
  <c r="GS202" i="1"/>
  <c r="GT201" i="1"/>
  <c r="GS201" i="1"/>
  <c r="GT209" i="1"/>
  <c r="GS209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EV209" i="1"/>
  <c r="EV210" i="1"/>
  <c r="CM200" i="1" l="1"/>
  <c r="CL200" i="1"/>
  <c r="CN199" i="1"/>
  <c r="CN198" i="1"/>
  <c r="CN197" i="1"/>
  <c r="CN196" i="1"/>
  <c r="CN195" i="1"/>
  <c r="CN194" i="1"/>
  <c r="CN193" i="1"/>
  <c r="CN192" i="1"/>
  <c r="CN191" i="1"/>
  <c r="CN190" i="1"/>
  <c r="CN189" i="1"/>
  <c r="CN188" i="1"/>
  <c r="CM187" i="1"/>
  <c r="CL187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M174" i="1"/>
  <c r="CL174" i="1"/>
  <c r="CN173" i="1"/>
  <c r="CN172" i="1"/>
  <c r="CN171" i="1"/>
  <c r="CN170" i="1"/>
  <c r="CN169" i="1"/>
  <c r="CN168" i="1"/>
  <c r="CN167" i="1"/>
  <c r="CN166" i="1"/>
  <c r="CN165" i="1"/>
  <c r="CN164" i="1"/>
  <c r="CN163" i="1"/>
  <c r="CN162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213" i="1"/>
  <c r="CL213" i="1"/>
  <c r="CN212" i="1"/>
  <c r="CN211" i="1"/>
  <c r="CN210" i="1"/>
  <c r="CN209" i="1"/>
  <c r="CN208" i="1"/>
  <c r="CN207" i="1"/>
  <c r="CN206" i="1"/>
  <c r="CN205" i="1"/>
  <c r="CN204" i="1"/>
  <c r="CN203" i="1"/>
  <c r="CN202" i="1"/>
  <c r="CN201" i="1"/>
  <c r="BL200" i="1" l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AL199" i="1" l="1"/>
  <c r="GQ213" i="1" l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GR212" i="1"/>
  <c r="GO212" i="1"/>
  <c r="GL212" i="1"/>
  <c r="GI212" i="1"/>
  <c r="GF212" i="1"/>
  <c r="GC212" i="1"/>
  <c r="FZ212" i="1"/>
  <c r="FW212" i="1"/>
  <c r="FN212" i="1"/>
  <c r="FK212" i="1"/>
  <c r="FH212" i="1"/>
  <c r="FE212" i="1"/>
  <c r="FB212" i="1"/>
  <c r="EY212" i="1"/>
  <c r="EV212" i="1"/>
  <c r="ES212" i="1"/>
  <c r="EP212" i="1"/>
  <c r="EM212" i="1"/>
  <c r="EJ212" i="1"/>
  <c r="EG212" i="1"/>
  <c r="ED212" i="1"/>
  <c r="EA212" i="1"/>
  <c r="DX212" i="1"/>
  <c r="DU212" i="1"/>
  <c r="DR212" i="1"/>
  <c r="DO212" i="1"/>
  <c r="DL212" i="1"/>
  <c r="DI212" i="1"/>
  <c r="DF212" i="1"/>
  <c r="DC212" i="1"/>
  <c r="CW212" i="1"/>
  <c r="CT212" i="1"/>
  <c r="CQ212" i="1"/>
  <c r="CK212" i="1"/>
  <c r="CH212" i="1"/>
  <c r="CE212" i="1"/>
  <c r="CB212" i="1"/>
  <c r="BY212" i="1"/>
  <c r="BV212" i="1"/>
  <c r="BS212" i="1"/>
  <c r="BJ212" i="1"/>
  <c r="BD212" i="1"/>
  <c r="BA212" i="1"/>
  <c r="AX212" i="1"/>
  <c r="AU212" i="1"/>
  <c r="AR212" i="1"/>
  <c r="AO212" i="1"/>
  <c r="AL212" i="1"/>
  <c r="AF212" i="1"/>
  <c r="AC212" i="1"/>
  <c r="Z212" i="1"/>
  <c r="W212" i="1"/>
  <c r="T212" i="1"/>
  <c r="Q212" i="1"/>
  <c r="N212" i="1"/>
  <c r="K212" i="1"/>
  <c r="H212" i="1"/>
  <c r="GR211" i="1"/>
  <c r="GO211" i="1"/>
  <c r="GL211" i="1"/>
  <c r="GI211" i="1"/>
  <c r="GF211" i="1"/>
  <c r="GC211" i="1"/>
  <c r="FZ211" i="1"/>
  <c r="FW211" i="1"/>
  <c r="FN211" i="1"/>
  <c r="FK211" i="1"/>
  <c r="FH211" i="1"/>
  <c r="FE211" i="1"/>
  <c r="FB211" i="1"/>
  <c r="EY211" i="1"/>
  <c r="EV211" i="1"/>
  <c r="ES211" i="1"/>
  <c r="EP211" i="1"/>
  <c r="EM211" i="1"/>
  <c r="EJ211" i="1"/>
  <c r="EG211" i="1"/>
  <c r="ED211" i="1"/>
  <c r="EA211" i="1"/>
  <c r="DX211" i="1"/>
  <c r="DU211" i="1"/>
  <c r="DR211" i="1"/>
  <c r="DO211" i="1"/>
  <c r="DL211" i="1"/>
  <c r="DI211" i="1"/>
  <c r="DF211" i="1"/>
  <c r="DC211" i="1"/>
  <c r="CW211" i="1"/>
  <c r="CT211" i="1"/>
  <c r="CQ211" i="1"/>
  <c r="CK211" i="1"/>
  <c r="CH211" i="1"/>
  <c r="CE211" i="1"/>
  <c r="CB211" i="1"/>
  <c r="BY211" i="1"/>
  <c r="BV211" i="1"/>
  <c r="BS211" i="1"/>
  <c r="BJ211" i="1"/>
  <c r="BD211" i="1"/>
  <c r="BA211" i="1"/>
  <c r="AX211" i="1"/>
  <c r="AU211" i="1"/>
  <c r="AR211" i="1"/>
  <c r="AO211" i="1"/>
  <c r="AL211" i="1"/>
  <c r="AF211" i="1"/>
  <c r="AC211" i="1"/>
  <c r="Z211" i="1"/>
  <c r="W211" i="1"/>
  <c r="T211" i="1"/>
  <c r="Q211" i="1"/>
  <c r="N211" i="1"/>
  <c r="K211" i="1"/>
  <c r="H211" i="1"/>
  <c r="GR210" i="1"/>
  <c r="GO210" i="1"/>
  <c r="GL210" i="1"/>
  <c r="GI210" i="1"/>
  <c r="GF210" i="1"/>
  <c r="GC210" i="1"/>
  <c r="FZ210" i="1"/>
  <c r="FW210" i="1"/>
  <c r="FN210" i="1"/>
  <c r="FK210" i="1"/>
  <c r="FH210" i="1"/>
  <c r="FE210" i="1"/>
  <c r="FB210" i="1"/>
  <c r="EY210" i="1"/>
  <c r="ES210" i="1"/>
  <c r="EP210" i="1"/>
  <c r="EM210" i="1"/>
  <c r="EJ210" i="1"/>
  <c r="EG210" i="1"/>
  <c r="ED210" i="1"/>
  <c r="EA210" i="1"/>
  <c r="DX210" i="1"/>
  <c r="DU210" i="1"/>
  <c r="DR210" i="1"/>
  <c r="DO210" i="1"/>
  <c r="DL210" i="1"/>
  <c r="DI210" i="1"/>
  <c r="DF210" i="1"/>
  <c r="DC210" i="1"/>
  <c r="CW210" i="1"/>
  <c r="CT210" i="1"/>
  <c r="CQ210" i="1"/>
  <c r="CK210" i="1"/>
  <c r="CH210" i="1"/>
  <c r="CE210" i="1"/>
  <c r="CB210" i="1"/>
  <c r="BY210" i="1"/>
  <c r="BV210" i="1"/>
  <c r="BS210" i="1"/>
  <c r="BJ210" i="1"/>
  <c r="BD210" i="1"/>
  <c r="BA210" i="1"/>
  <c r="AX210" i="1"/>
  <c r="AU210" i="1"/>
  <c r="AR210" i="1"/>
  <c r="AO210" i="1"/>
  <c r="AL210" i="1"/>
  <c r="AF210" i="1"/>
  <c r="AC210" i="1"/>
  <c r="Z210" i="1"/>
  <c r="W210" i="1"/>
  <c r="T210" i="1"/>
  <c r="Q210" i="1"/>
  <c r="N210" i="1"/>
  <c r="K210" i="1"/>
  <c r="H210" i="1"/>
  <c r="GR209" i="1"/>
  <c r="GO209" i="1"/>
  <c r="GL209" i="1"/>
  <c r="GI209" i="1"/>
  <c r="GF209" i="1"/>
  <c r="GC209" i="1"/>
  <c r="FZ209" i="1"/>
  <c r="FW209" i="1"/>
  <c r="FN209" i="1"/>
  <c r="FK209" i="1"/>
  <c r="FH209" i="1"/>
  <c r="FE209" i="1"/>
  <c r="FB209" i="1"/>
  <c r="EY209" i="1"/>
  <c r="ES209" i="1"/>
  <c r="EP209" i="1"/>
  <c r="EM209" i="1"/>
  <c r="EJ209" i="1"/>
  <c r="EG209" i="1"/>
  <c r="ED209" i="1"/>
  <c r="EA209" i="1"/>
  <c r="DX209" i="1"/>
  <c r="DU209" i="1"/>
  <c r="DR209" i="1"/>
  <c r="DO209" i="1"/>
  <c r="DL209" i="1"/>
  <c r="DI209" i="1"/>
  <c r="DF209" i="1"/>
  <c r="DC209" i="1"/>
  <c r="CW209" i="1"/>
  <c r="CT209" i="1"/>
  <c r="CQ209" i="1"/>
  <c r="CK209" i="1"/>
  <c r="CH209" i="1"/>
  <c r="CE209" i="1"/>
  <c r="CB209" i="1"/>
  <c r="BY209" i="1"/>
  <c r="BV209" i="1"/>
  <c r="BS209" i="1"/>
  <c r="BJ209" i="1"/>
  <c r="BD209" i="1"/>
  <c r="BA209" i="1"/>
  <c r="AX209" i="1"/>
  <c r="AU209" i="1"/>
  <c r="AR209" i="1"/>
  <c r="AO209" i="1"/>
  <c r="AL209" i="1"/>
  <c r="AF209" i="1"/>
  <c r="AC209" i="1"/>
  <c r="Z209" i="1"/>
  <c r="W209" i="1"/>
  <c r="T209" i="1"/>
  <c r="Q209" i="1"/>
  <c r="N209" i="1"/>
  <c r="K209" i="1"/>
  <c r="H209" i="1"/>
  <c r="GR208" i="1"/>
  <c r="GO208" i="1"/>
  <c r="GL208" i="1"/>
  <c r="GI208" i="1"/>
  <c r="GF208" i="1"/>
  <c r="GC208" i="1"/>
  <c r="FZ208" i="1"/>
  <c r="FW208" i="1"/>
  <c r="FN208" i="1"/>
  <c r="FK208" i="1"/>
  <c r="FH208" i="1"/>
  <c r="FE208" i="1"/>
  <c r="FB208" i="1"/>
  <c r="EY208" i="1"/>
  <c r="EV208" i="1"/>
  <c r="ES208" i="1"/>
  <c r="EP208" i="1"/>
  <c r="EM208" i="1"/>
  <c r="EJ208" i="1"/>
  <c r="EG208" i="1"/>
  <c r="ED208" i="1"/>
  <c r="EA208" i="1"/>
  <c r="DX208" i="1"/>
  <c r="DU208" i="1"/>
  <c r="DR208" i="1"/>
  <c r="DO208" i="1"/>
  <c r="DL208" i="1"/>
  <c r="DI208" i="1"/>
  <c r="DF208" i="1"/>
  <c r="DC208" i="1"/>
  <c r="CW208" i="1"/>
  <c r="CT208" i="1"/>
  <c r="CQ208" i="1"/>
  <c r="CK208" i="1"/>
  <c r="CH208" i="1"/>
  <c r="CE208" i="1"/>
  <c r="CB208" i="1"/>
  <c r="BY208" i="1"/>
  <c r="BV208" i="1"/>
  <c r="BS208" i="1"/>
  <c r="BJ208" i="1"/>
  <c r="BD208" i="1"/>
  <c r="BA208" i="1"/>
  <c r="AX208" i="1"/>
  <c r="AU208" i="1"/>
  <c r="AR208" i="1"/>
  <c r="AO208" i="1"/>
  <c r="AL208" i="1"/>
  <c r="AF208" i="1"/>
  <c r="AC208" i="1"/>
  <c r="Z208" i="1"/>
  <c r="W208" i="1"/>
  <c r="T208" i="1"/>
  <c r="Q208" i="1"/>
  <c r="N208" i="1"/>
  <c r="K208" i="1"/>
  <c r="H208" i="1"/>
  <c r="GR207" i="1"/>
  <c r="GO207" i="1"/>
  <c r="GL207" i="1"/>
  <c r="GI207" i="1"/>
  <c r="GF207" i="1"/>
  <c r="GC207" i="1"/>
  <c r="FZ207" i="1"/>
  <c r="FW207" i="1"/>
  <c r="FN207" i="1"/>
  <c r="FK207" i="1"/>
  <c r="FH207" i="1"/>
  <c r="FE207" i="1"/>
  <c r="FB207" i="1"/>
  <c r="EY207" i="1"/>
  <c r="EV207" i="1"/>
  <c r="ES207" i="1"/>
  <c r="EP207" i="1"/>
  <c r="EM207" i="1"/>
  <c r="EJ207" i="1"/>
  <c r="EG207" i="1"/>
  <c r="ED207" i="1"/>
  <c r="EA207" i="1"/>
  <c r="DX207" i="1"/>
  <c r="DU207" i="1"/>
  <c r="DR207" i="1"/>
  <c r="DO207" i="1"/>
  <c r="DL207" i="1"/>
  <c r="DI207" i="1"/>
  <c r="DF207" i="1"/>
  <c r="DC207" i="1"/>
  <c r="CW207" i="1"/>
  <c r="CT207" i="1"/>
  <c r="CQ207" i="1"/>
  <c r="CK207" i="1"/>
  <c r="CH207" i="1"/>
  <c r="CE207" i="1"/>
  <c r="CB207" i="1"/>
  <c r="BY207" i="1"/>
  <c r="BV207" i="1"/>
  <c r="BS207" i="1"/>
  <c r="BJ207" i="1"/>
  <c r="BD207" i="1"/>
  <c r="BA207" i="1"/>
  <c r="AX207" i="1"/>
  <c r="AU207" i="1"/>
  <c r="AR207" i="1"/>
  <c r="AO207" i="1"/>
  <c r="AL207" i="1"/>
  <c r="AF207" i="1"/>
  <c r="AC207" i="1"/>
  <c r="Z207" i="1"/>
  <c r="W207" i="1"/>
  <c r="T207" i="1"/>
  <c r="Q207" i="1"/>
  <c r="N207" i="1"/>
  <c r="K207" i="1"/>
  <c r="H207" i="1"/>
  <c r="GR206" i="1"/>
  <c r="GO206" i="1"/>
  <c r="GL206" i="1"/>
  <c r="GI206" i="1"/>
  <c r="GF206" i="1"/>
  <c r="GC206" i="1"/>
  <c r="FZ206" i="1"/>
  <c r="FW206" i="1"/>
  <c r="FN206" i="1"/>
  <c r="FK206" i="1"/>
  <c r="FH206" i="1"/>
  <c r="FE206" i="1"/>
  <c r="FB206" i="1"/>
  <c r="EY206" i="1"/>
  <c r="EV206" i="1"/>
  <c r="ES206" i="1"/>
  <c r="EP206" i="1"/>
  <c r="EM206" i="1"/>
  <c r="EJ206" i="1"/>
  <c r="EG206" i="1"/>
  <c r="ED206" i="1"/>
  <c r="EA206" i="1"/>
  <c r="DX206" i="1"/>
  <c r="DU206" i="1"/>
  <c r="DR206" i="1"/>
  <c r="DO206" i="1"/>
  <c r="DL206" i="1"/>
  <c r="DI206" i="1"/>
  <c r="DF206" i="1"/>
  <c r="DC206" i="1"/>
  <c r="CW206" i="1"/>
  <c r="CT206" i="1"/>
  <c r="CQ206" i="1"/>
  <c r="CK206" i="1"/>
  <c r="CH206" i="1"/>
  <c r="CE206" i="1"/>
  <c r="CB206" i="1"/>
  <c r="BY206" i="1"/>
  <c r="BV206" i="1"/>
  <c r="BS206" i="1"/>
  <c r="BJ206" i="1"/>
  <c r="BD206" i="1"/>
  <c r="BA206" i="1"/>
  <c r="AX206" i="1"/>
  <c r="AU206" i="1"/>
  <c r="AR206" i="1"/>
  <c r="AO206" i="1"/>
  <c r="AL206" i="1"/>
  <c r="AF206" i="1"/>
  <c r="AC206" i="1"/>
  <c r="Z206" i="1"/>
  <c r="W206" i="1"/>
  <c r="T206" i="1"/>
  <c r="Q206" i="1"/>
  <c r="N206" i="1"/>
  <c r="K206" i="1"/>
  <c r="H206" i="1"/>
  <c r="GR205" i="1"/>
  <c r="GO205" i="1"/>
  <c r="GL205" i="1"/>
  <c r="GI205" i="1"/>
  <c r="GF205" i="1"/>
  <c r="GC205" i="1"/>
  <c r="FZ205" i="1"/>
  <c r="FW205" i="1"/>
  <c r="FN205" i="1"/>
  <c r="FK205" i="1"/>
  <c r="FH205" i="1"/>
  <c r="FE205" i="1"/>
  <c r="FB205" i="1"/>
  <c r="EY205" i="1"/>
  <c r="EV205" i="1"/>
  <c r="ES205" i="1"/>
  <c r="EP205" i="1"/>
  <c r="EM205" i="1"/>
  <c r="EJ205" i="1"/>
  <c r="EG205" i="1"/>
  <c r="ED205" i="1"/>
  <c r="EA205" i="1"/>
  <c r="DX205" i="1"/>
  <c r="DU205" i="1"/>
  <c r="DR205" i="1"/>
  <c r="DO205" i="1"/>
  <c r="DL205" i="1"/>
  <c r="DI205" i="1"/>
  <c r="DF205" i="1"/>
  <c r="DC205" i="1"/>
  <c r="CW205" i="1"/>
  <c r="CT205" i="1"/>
  <c r="CQ205" i="1"/>
  <c r="CK205" i="1"/>
  <c r="CH205" i="1"/>
  <c r="CE205" i="1"/>
  <c r="CB205" i="1"/>
  <c r="BY205" i="1"/>
  <c r="BV205" i="1"/>
  <c r="BS205" i="1"/>
  <c r="BJ205" i="1"/>
  <c r="BD205" i="1"/>
  <c r="BA205" i="1"/>
  <c r="AX205" i="1"/>
  <c r="AU205" i="1"/>
  <c r="AR205" i="1"/>
  <c r="AO205" i="1"/>
  <c r="AL205" i="1"/>
  <c r="AF205" i="1"/>
  <c r="AC205" i="1"/>
  <c r="Z205" i="1"/>
  <c r="W205" i="1"/>
  <c r="T205" i="1"/>
  <c r="Q205" i="1"/>
  <c r="N205" i="1"/>
  <c r="K205" i="1"/>
  <c r="H205" i="1"/>
  <c r="GR204" i="1"/>
  <c r="GO204" i="1"/>
  <c r="GL204" i="1"/>
  <c r="GI204" i="1"/>
  <c r="GF204" i="1"/>
  <c r="GC204" i="1"/>
  <c r="FZ204" i="1"/>
  <c r="FW204" i="1"/>
  <c r="FN204" i="1"/>
  <c r="FK204" i="1"/>
  <c r="FH204" i="1"/>
  <c r="FE204" i="1"/>
  <c r="FB204" i="1"/>
  <c r="EY204" i="1"/>
  <c r="EV204" i="1"/>
  <c r="ES204" i="1"/>
  <c r="EP204" i="1"/>
  <c r="EM204" i="1"/>
  <c r="EJ204" i="1"/>
  <c r="EG204" i="1"/>
  <c r="ED204" i="1"/>
  <c r="EA204" i="1"/>
  <c r="DX204" i="1"/>
  <c r="DU204" i="1"/>
  <c r="DR204" i="1"/>
  <c r="DO204" i="1"/>
  <c r="DL204" i="1"/>
  <c r="DI204" i="1"/>
  <c r="DF204" i="1"/>
  <c r="DC204" i="1"/>
  <c r="CW204" i="1"/>
  <c r="CT204" i="1"/>
  <c r="CQ204" i="1"/>
  <c r="CK204" i="1"/>
  <c r="CH204" i="1"/>
  <c r="CE204" i="1"/>
  <c r="CB204" i="1"/>
  <c r="BY204" i="1"/>
  <c r="BV204" i="1"/>
  <c r="BS204" i="1"/>
  <c r="BJ204" i="1"/>
  <c r="BD204" i="1"/>
  <c r="BA204" i="1"/>
  <c r="AX204" i="1"/>
  <c r="AU204" i="1"/>
  <c r="AR204" i="1"/>
  <c r="AO204" i="1"/>
  <c r="AL204" i="1"/>
  <c r="AF204" i="1"/>
  <c r="AC204" i="1"/>
  <c r="Z204" i="1"/>
  <c r="W204" i="1"/>
  <c r="T204" i="1"/>
  <c r="Q204" i="1"/>
  <c r="N204" i="1"/>
  <c r="K204" i="1"/>
  <c r="H204" i="1"/>
  <c r="GR203" i="1"/>
  <c r="GO203" i="1"/>
  <c r="GL203" i="1"/>
  <c r="GI203" i="1"/>
  <c r="GF203" i="1"/>
  <c r="GC203" i="1"/>
  <c r="FZ203" i="1"/>
  <c r="FW203" i="1"/>
  <c r="FN203" i="1"/>
  <c r="FK203" i="1"/>
  <c r="FH203" i="1"/>
  <c r="FE203" i="1"/>
  <c r="FB203" i="1"/>
  <c r="EY203" i="1"/>
  <c r="EV203" i="1"/>
  <c r="ES203" i="1"/>
  <c r="EP203" i="1"/>
  <c r="EM203" i="1"/>
  <c r="EJ203" i="1"/>
  <c r="EG203" i="1"/>
  <c r="ED203" i="1"/>
  <c r="EA203" i="1"/>
  <c r="DX203" i="1"/>
  <c r="DU203" i="1"/>
  <c r="DR203" i="1"/>
  <c r="DO203" i="1"/>
  <c r="DL203" i="1"/>
  <c r="DI203" i="1"/>
  <c r="DF203" i="1"/>
  <c r="DC203" i="1"/>
  <c r="CW203" i="1"/>
  <c r="CT203" i="1"/>
  <c r="CQ203" i="1"/>
  <c r="CK203" i="1"/>
  <c r="CH203" i="1"/>
  <c r="CE203" i="1"/>
  <c r="CB203" i="1"/>
  <c r="BY203" i="1"/>
  <c r="BV203" i="1"/>
  <c r="BS203" i="1"/>
  <c r="BJ203" i="1"/>
  <c r="BD203" i="1"/>
  <c r="BA203" i="1"/>
  <c r="AX203" i="1"/>
  <c r="AU203" i="1"/>
  <c r="AR203" i="1"/>
  <c r="AO203" i="1"/>
  <c r="AL203" i="1"/>
  <c r="AF203" i="1"/>
  <c r="AC203" i="1"/>
  <c r="Z203" i="1"/>
  <c r="W203" i="1"/>
  <c r="T203" i="1"/>
  <c r="Q203" i="1"/>
  <c r="N203" i="1"/>
  <c r="K203" i="1"/>
  <c r="H203" i="1"/>
  <c r="GR202" i="1"/>
  <c r="GO202" i="1"/>
  <c r="GL202" i="1"/>
  <c r="GI202" i="1"/>
  <c r="GF202" i="1"/>
  <c r="GC202" i="1"/>
  <c r="FZ202" i="1"/>
  <c r="FW202" i="1"/>
  <c r="FN202" i="1"/>
  <c r="FK202" i="1"/>
  <c r="FH202" i="1"/>
  <c r="FE202" i="1"/>
  <c r="FB202" i="1"/>
  <c r="EY202" i="1"/>
  <c r="EV202" i="1"/>
  <c r="ES202" i="1"/>
  <c r="EP202" i="1"/>
  <c r="EM202" i="1"/>
  <c r="EJ202" i="1"/>
  <c r="EG202" i="1"/>
  <c r="ED202" i="1"/>
  <c r="EA202" i="1"/>
  <c r="DX202" i="1"/>
  <c r="DU202" i="1"/>
  <c r="DR202" i="1"/>
  <c r="DO202" i="1"/>
  <c r="DL202" i="1"/>
  <c r="DI202" i="1"/>
  <c r="DF202" i="1"/>
  <c r="DC202" i="1"/>
  <c r="CW202" i="1"/>
  <c r="CT202" i="1"/>
  <c r="CQ202" i="1"/>
  <c r="CK202" i="1"/>
  <c r="CH202" i="1"/>
  <c r="CE202" i="1"/>
  <c r="CB202" i="1"/>
  <c r="BY202" i="1"/>
  <c r="BV202" i="1"/>
  <c r="BS202" i="1"/>
  <c r="BJ202" i="1"/>
  <c r="BD202" i="1"/>
  <c r="BA202" i="1"/>
  <c r="AX202" i="1"/>
  <c r="AU202" i="1"/>
  <c r="AR202" i="1"/>
  <c r="AO202" i="1"/>
  <c r="AL202" i="1"/>
  <c r="AF202" i="1"/>
  <c r="AC202" i="1"/>
  <c r="Z202" i="1"/>
  <c r="W202" i="1"/>
  <c r="T202" i="1"/>
  <c r="Q202" i="1"/>
  <c r="N202" i="1"/>
  <c r="K202" i="1"/>
  <c r="H202" i="1"/>
  <c r="GR201" i="1"/>
  <c r="GO201" i="1"/>
  <c r="GL201" i="1"/>
  <c r="GI201" i="1"/>
  <c r="GF201" i="1"/>
  <c r="GC201" i="1"/>
  <c r="FZ201" i="1"/>
  <c r="FW201" i="1"/>
  <c r="FN201" i="1"/>
  <c r="FK201" i="1"/>
  <c r="FH201" i="1"/>
  <c r="FE201" i="1"/>
  <c r="FB201" i="1"/>
  <c r="EY201" i="1"/>
  <c r="EV201" i="1"/>
  <c r="ES201" i="1"/>
  <c r="EP201" i="1"/>
  <c r="EM201" i="1"/>
  <c r="EJ201" i="1"/>
  <c r="EG201" i="1"/>
  <c r="ED201" i="1"/>
  <c r="EA201" i="1"/>
  <c r="DX201" i="1"/>
  <c r="DU201" i="1"/>
  <c r="DR201" i="1"/>
  <c r="DO201" i="1"/>
  <c r="DL201" i="1"/>
  <c r="DI201" i="1"/>
  <c r="DF201" i="1"/>
  <c r="DC201" i="1"/>
  <c r="CW201" i="1"/>
  <c r="CT201" i="1"/>
  <c r="CQ201" i="1"/>
  <c r="CK201" i="1"/>
  <c r="CH201" i="1"/>
  <c r="CE201" i="1"/>
  <c r="CB201" i="1"/>
  <c r="BY201" i="1"/>
  <c r="BV201" i="1"/>
  <c r="BS201" i="1"/>
  <c r="BJ201" i="1"/>
  <c r="BD201" i="1"/>
  <c r="BA201" i="1"/>
  <c r="AX201" i="1"/>
  <c r="AU201" i="1"/>
  <c r="AR201" i="1"/>
  <c r="AO201" i="1"/>
  <c r="AL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GT213" i="1" l="1"/>
  <c r="GS213" i="1"/>
  <c r="GF198" i="1"/>
  <c r="GT199" i="1" l="1"/>
  <c r="GS199" i="1"/>
  <c r="GT198" i="1"/>
  <c r="GS198" i="1"/>
  <c r="GT197" i="1"/>
  <c r="GS197" i="1"/>
  <c r="GT195" i="1"/>
  <c r="GS195" i="1"/>
  <c r="GT194" i="1"/>
  <c r="GS194" i="1"/>
  <c r="GT193" i="1"/>
  <c r="GS193" i="1"/>
  <c r="GT192" i="1"/>
  <c r="GS192" i="1"/>
  <c r="GT191" i="1"/>
  <c r="GS191" i="1"/>
  <c r="GT190" i="1"/>
  <c r="GS190" i="1"/>
  <c r="GT189" i="1"/>
  <c r="GS189" i="1"/>
  <c r="GT188" i="1"/>
  <c r="GS188" i="1"/>
  <c r="GT196" i="1"/>
  <c r="GS196" i="1"/>
  <c r="AU17" i="1" l="1"/>
  <c r="AU16" i="1"/>
  <c r="AU15" i="1"/>
  <c r="AU14" i="1"/>
  <c r="AU13" i="1"/>
  <c r="AU12" i="1"/>
  <c r="AU11" i="1"/>
  <c r="AU10" i="1"/>
  <c r="AU9" i="1"/>
  <c r="AU8" i="1"/>
  <c r="AU7" i="1"/>
  <c r="AU6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99" i="1"/>
  <c r="AU198" i="1"/>
  <c r="AU197" i="1"/>
  <c r="AU195" i="1"/>
  <c r="AU194" i="1"/>
  <c r="AU193" i="1"/>
  <c r="AU192" i="1"/>
  <c r="AU191" i="1"/>
  <c r="AU190" i="1"/>
  <c r="AU189" i="1"/>
  <c r="AU188" i="1"/>
  <c r="AT200" i="1"/>
  <c r="AS200" i="1"/>
  <c r="AU196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GR199" i="1" l="1"/>
  <c r="GO199" i="1"/>
  <c r="GL199" i="1"/>
  <c r="GI199" i="1"/>
  <c r="GF199" i="1"/>
  <c r="GC199" i="1"/>
  <c r="FZ199" i="1"/>
  <c r="FW199" i="1"/>
  <c r="FN199" i="1"/>
  <c r="FK199" i="1"/>
  <c r="FH199" i="1"/>
  <c r="FE199" i="1"/>
  <c r="FB199" i="1"/>
  <c r="EY199" i="1"/>
  <c r="EV199" i="1"/>
  <c r="ES199" i="1"/>
  <c r="EP199" i="1"/>
  <c r="EM199" i="1"/>
  <c r="EJ199" i="1"/>
  <c r="EG199" i="1"/>
  <c r="ED199" i="1"/>
  <c r="EA199" i="1"/>
  <c r="DX199" i="1"/>
  <c r="DU199" i="1"/>
  <c r="DR199" i="1"/>
  <c r="DO199" i="1"/>
  <c r="DL199" i="1"/>
  <c r="DI199" i="1"/>
  <c r="DF199" i="1"/>
  <c r="DC199" i="1"/>
  <c r="CW199" i="1"/>
  <c r="CT199" i="1"/>
  <c r="CQ199" i="1"/>
  <c r="CK199" i="1"/>
  <c r="CH199" i="1"/>
  <c r="CE199" i="1"/>
  <c r="CB199" i="1"/>
  <c r="BY199" i="1"/>
  <c r="BV199" i="1"/>
  <c r="BS199" i="1"/>
  <c r="BJ199" i="1"/>
  <c r="BD199" i="1"/>
  <c r="BA199" i="1"/>
  <c r="AX199" i="1"/>
  <c r="AR199" i="1"/>
  <c r="AO199" i="1"/>
  <c r="AF199" i="1"/>
  <c r="AC199" i="1"/>
  <c r="Z199" i="1"/>
  <c r="W199" i="1"/>
  <c r="T199" i="1"/>
  <c r="Q199" i="1"/>
  <c r="N199" i="1"/>
  <c r="K199" i="1"/>
  <c r="H199" i="1"/>
  <c r="E199" i="1"/>
  <c r="GR198" i="1"/>
  <c r="GO198" i="1"/>
  <c r="GL198" i="1"/>
  <c r="GI198" i="1"/>
  <c r="GC198" i="1"/>
  <c r="FZ198" i="1"/>
  <c r="FW198" i="1"/>
  <c r="FN198" i="1"/>
  <c r="FK198" i="1"/>
  <c r="FH198" i="1"/>
  <c r="FE198" i="1"/>
  <c r="FB198" i="1"/>
  <c r="EY198" i="1"/>
  <c r="EV198" i="1"/>
  <c r="ES198" i="1"/>
  <c r="EP198" i="1"/>
  <c r="EM198" i="1"/>
  <c r="EJ198" i="1"/>
  <c r="EG198" i="1"/>
  <c r="ED198" i="1"/>
  <c r="EA198" i="1"/>
  <c r="DX198" i="1"/>
  <c r="DU198" i="1"/>
  <c r="DR198" i="1"/>
  <c r="DO198" i="1"/>
  <c r="DL198" i="1"/>
  <c r="DI198" i="1"/>
  <c r="DF198" i="1"/>
  <c r="DC198" i="1"/>
  <c r="CW198" i="1"/>
  <c r="CT198" i="1"/>
  <c r="CQ198" i="1"/>
  <c r="CK198" i="1"/>
  <c r="CH198" i="1"/>
  <c r="CE198" i="1"/>
  <c r="CB198" i="1"/>
  <c r="BY198" i="1"/>
  <c r="BV198" i="1"/>
  <c r="BS198" i="1"/>
  <c r="BJ198" i="1"/>
  <c r="BD198" i="1"/>
  <c r="BA198" i="1"/>
  <c r="AX198" i="1"/>
  <c r="AR198" i="1"/>
  <c r="AO198" i="1"/>
  <c r="AL198" i="1"/>
  <c r="AF198" i="1"/>
  <c r="AC198" i="1"/>
  <c r="Z198" i="1"/>
  <c r="W198" i="1"/>
  <c r="T198" i="1"/>
  <c r="Q198" i="1"/>
  <c r="N198" i="1"/>
  <c r="K198" i="1"/>
  <c r="H198" i="1"/>
  <c r="E198" i="1"/>
  <c r="GR197" i="1"/>
  <c r="GO197" i="1"/>
  <c r="GL197" i="1"/>
  <c r="GI197" i="1"/>
  <c r="GF197" i="1"/>
  <c r="GC197" i="1"/>
  <c r="FZ197" i="1"/>
  <c r="FW197" i="1"/>
  <c r="FN197" i="1"/>
  <c r="FK197" i="1"/>
  <c r="FH197" i="1"/>
  <c r="FE197" i="1"/>
  <c r="FB197" i="1"/>
  <c r="EY197" i="1"/>
  <c r="EV197" i="1"/>
  <c r="ES197" i="1"/>
  <c r="EP197" i="1"/>
  <c r="EM197" i="1"/>
  <c r="EJ197" i="1"/>
  <c r="EG197" i="1"/>
  <c r="ED197" i="1"/>
  <c r="EA197" i="1"/>
  <c r="DX197" i="1"/>
  <c r="DU197" i="1"/>
  <c r="DR197" i="1"/>
  <c r="DO197" i="1"/>
  <c r="DL197" i="1"/>
  <c r="DI197" i="1"/>
  <c r="DF197" i="1"/>
  <c r="DC197" i="1"/>
  <c r="CW197" i="1"/>
  <c r="CT197" i="1"/>
  <c r="CQ197" i="1"/>
  <c r="CK197" i="1"/>
  <c r="CH197" i="1"/>
  <c r="CE197" i="1"/>
  <c r="CB197" i="1"/>
  <c r="BY197" i="1"/>
  <c r="BV197" i="1"/>
  <c r="BS197" i="1"/>
  <c r="BJ197" i="1"/>
  <c r="BD197" i="1"/>
  <c r="BA197" i="1"/>
  <c r="AX197" i="1"/>
  <c r="AR197" i="1"/>
  <c r="AO197" i="1"/>
  <c r="AL197" i="1"/>
  <c r="AF197" i="1"/>
  <c r="AC197" i="1"/>
  <c r="Z197" i="1"/>
  <c r="W197" i="1"/>
  <c r="T197" i="1"/>
  <c r="Q197" i="1"/>
  <c r="N197" i="1"/>
  <c r="K197" i="1"/>
  <c r="H197" i="1"/>
  <c r="E197" i="1"/>
  <c r="GR196" i="1"/>
  <c r="GO196" i="1"/>
  <c r="GL196" i="1"/>
  <c r="GI196" i="1"/>
  <c r="GF196" i="1"/>
  <c r="GC196" i="1"/>
  <c r="FZ196" i="1"/>
  <c r="FW196" i="1"/>
  <c r="FN196" i="1"/>
  <c r="FK196" i="1"/>
  <c r="FH196" i="1"/>
  <c r="FE196" i="1"/>
  <c r="FB196" i="1"/>
  <c r="EY196" i="1"/>
  <c r="EV196" i="1"/>
  <c r="ES196" i="1"/>
  <c r="EP196" i="1"/>
  <c r="EM196" i="1"/>
  <c r="EJ196" i="1"/>
  <c r="EG196" i="1"/>
  <c r="ED196" i="1"/>
  <c r="EA196" i="1"/>
  <c r="DX196" i="1"/>
  <c r="DU196" i="1"/>
  <c r="DR196" i="1"/>
  <c r="DO196" i="1"/>
  <c r="DL196" i="1"/>
  <c r="DI196" i="1"/>
  <c r="DF196" i="1"/>
  <c r="DC196" i="1"/>
  <c r="CW196" i="1"/>
  <c r="CT196" i="1"/>
  <c r="CQ196" i="1"/>
  <c r="CK196" i="1"/>
  <c r="CH196" i="1"/>
  <c r="CE196" i="1"/>
  <c r="CB196" i="1"/>
  <c r="BY196" i="1"/>
  <c r="BV196" i="1"/>
  <c r="BS196" i="1"/>
  <c r="BJ196" i="1"/>
  <c r="BD196" i="1"/>
  <c r="BA196" i="1"/>
  <c r="AX196" i="1"/>
  <c r="AR196" i="1"/>
  <c r="AO196" i="1"/>
  <c r="AL196" i="1"/>
  <c r="AF196" i="1"/>
  <c r="AC196" i="1"/>
  <c r="Z196" i="1"/>
  <c r="W196" i="1"/>
  <c r="T196" i="1"/>
  <c r="Q196" i="1"/>
  <c r="N196" i="1"/>
  <c r="K196" i="1"/>
  <c r="H196" i="1"/>
  <c r="E196" i="1"/>
  <c r="GR195" i="1"/>
  <c r="GO195" i="1"/>
  <c r="GL195" i="1"/>
  <c r="GI195" i="1"/>
  <c r="GF195" i="1"/>
  <c r="GC195" i="1"/>
  <c r="FZ195" i="1"/>
  <c r="FW195" i="1"/>
  <c r="FN195" i="1"/>
  <c r="FK195" i="1"/>
  <c r="FH195" i="1"/>
  <c r="FE195" i="1"/>
  <c r="FB195" i="1"/>
  <c r="EY195" i="1"/>
  <c r="EV195" i="1"/>
  <c r="ES195" i="1"/>
  <c r="EP195" i="1"/>
  <c r="EM195" i="1"/>
  <c r="EJ195" i="1"/>
  <c r="EG195" i="1"/>
  <c r="ED195" i="1"/>
  <c r="EA195" i="1"/>
  <c r="DX195" i="1"/>
  <c r="DU195" i="1"/>
  <c r="DR195" i="1"/>
  <c r="DO195" i="1"/>
  <c r="DL195" i="1"/>
  <c r="DI195" i="1"/>
  <c r="DF195" i="1"/>
  <c r="DC195" i="1"/>
  <c r="CW195" i="1"/>
  <c r="CT195" i="1"/>
  <c r="CQ195" i="1"/>
  <c r="CK195" i="1"/>
  <c r="CH195" i="1"/>
  <c r="CE195" i="1"/>
  <c r="CB195" i="1"/>
  <c r="BY195" i="1"/>
  <c r="BV195" i="1"/>
  <c r="BS195" i="1"/>
  <c r="BJ195" i="1"/>
  <c r="BD195" i="1"/>
  <c r="BA195" i="1"/>
  <c r="AX195" i="1"/>
  <c r="AR195" i="1"/>
  <c r="AO195" i="1"/>
  <c r="AL195" i="1"/>
  <c r="AF195" i="1"/>
  <c r="AC195" i="1"/>
  <c r="Z195" i="1"/>
  <c r="W195" i="1"/>
  <c r="T195" i="1"/>
  <c r="Q195" i="1"/>
  <c r="N195" i="1"/>
  <c r="K195" i="1"/>
  <c r="H195" i="1"/>
  <c r="E195" i="1"/>
  <c r="GR194" i="1"/>
  <c r="GO194" i="1"/>
  <c r="GL194" i="1"/>
  <c r="GI194" i="1"/>
  <c r="GF194" i="1"/>
  <c r="GC194" i="1"/>
  <c r="FZ194" i="1"/>
  <c r="FW194" i="1"/>
  <c r="FN194" i="1"/>
  <c r="FK194" i="1"/>
  <c r="FH194" i="1"/>
  <c r="FE194" i="1"/>
  <c r="FB194" i="1"/>
  <c r="EY194" i="1"/>
  <c r="EV194" i="1"/>
  <c r="ES194" i="1"/>
  <c r="EP194" i="1"/>
  <c r="EM194" i="1"/>
  <c r="EJ194" i="1"/>
  <c r="EG194" i="1"/>
  <c r="ED194" i="1"/>
  <c r="EA194" i="1"/>
  <c r="DX194" i="1"/>
  <c r="DU194" i="1"/>
  <c r="DR194" i="1"/>
  <c r="DO194" i="1"/>
  <c r="DL194" i="1"/>
  <c r="DI194" i="1"/>
  <c r="DF194" i="1"/>
  <c r="DC194" i="1"/>
  <c r="CW194" i="1"/>
  <c r="CT194" i="1"/>
  <c r="CQ194" i="1"/>
  <c r="CK194" i="1"/>
  <c r="CH194" i="1"/>
  <c r="CE194" i="1"/>
  <c r="CB194" i="1"/>
  <c r="BY194" i="1"/>
  <c r="BV194" i="1"/>
  <c r="BS194" i="1"/>
  <c r="BJ194" i="1"/>
  <c r="BD194" i="1"/>
  <c r="BA194" i="1"/>
  <c r="AX194" i="1"/>
  <c r="AR194" i="1"/>
  <c r="AO194" i="1"/>
  <c r="AL194" i="1"/>
  <c r="AF194" i="1"/>
  <c r="AC194" i="1"/>
  <c r="Z194" i="1"/>
  <c r="W194" i="1"/>
  <c r="T194" i="1"/>
  <c r="Q194" i="1"/>
  <c r="N194" i="1"/>
  <c r="K194" i="1"/>
  <c r="H194" i="1"/>
  <c r="E194" i="1"/>
  <c r="GR193" i="1"/>
  <c r="GO193" i="1"/>
  <c r="GL193" i="1"/>
  <c r="GI193" i="1"/>
  <c r="GF193" i="1"/>
  <c r="GC193" i="1"/>
  <c r="FZ193" i="1"/>
  <c r="FW193" i="1"/>
  <c r="FN193" i="1"/>
  <c r="FK193" i="1"/>
  <c r="FH193" i="1"/>
  <c r="FE193" i="1"/>
  <c r="FB193" i="1"/>
  <c r="EY193" i="1"/>
  <c r="EV193" i="1"/>
  <c r="ES193" i="1"/>
  <c r="EP193" i="1"/>
  <c r="EM193" i="1"/>
  <c r="EJ193" i="1"/>
  <c r="EG193" i="1"/>
  <c r="ED193" i="1"/>
  <c r="EA193" i="1"/>
  <c r="DX193" i="1"/>
  <c r="DU193" i="1"/>
  <c r="DR193" i="1"/>
  <c r="DO193" i="1"/>
  <c r="DL193" i="1"/>
  <c r="DI193" i="1"/>
  <c r="DF193" i="1"/>
  <c r="DC193" i="1"/>
  <c r="CW193" i="1"/>
  <c r="CT193" i="1"/>
  <c r="CQ193" i="1"/>
  <c r="CK193" i="1"/>
  <c r="CH193" i="1"/>
  <c r="CE193" i="1"/>
  <c r="CB193" i="1"/>
  <c r="BY193" i="1"/>
  <c r="BV193" i="1"/>
  <c r="BS193" i="1"/>
  <c r="BJ193" i="1"/>
  <c r="BD193" i="1"/>
  <c r="BA193" i="1"/>
  <c r="AX193" i="1"/>
  <c r="AR193" i="1"/>
  <c r="AO193" i="1"/>
  <c r="AL193" i="1"/>
  <c r="AF193" i="1"/>
  <c r="AC193" i="1"/>
  <c r="Z193" i="1"/>
  <c r="W193" i="1"/>
  <c r="T193" i="1"/>
  <c r="Q193" i="1"/>
  <c r="N193" i="1"/>
  <c r="K193" i="1"/>
  <c r="H193" i="1"/>
  <c r="E193" i="1"/>
  <c r="GR192" i="1"/>
  <c r="GO192" i="1"/>
  <c r="GL192" i="1"/>
  <c r="GI192" i="1"/>
  <c r="GF192" i="1"/>
  <c r="GC192" i="1"/>
  <c r="FZ192" i="1"/>
  <c r="FW192" i="1"/>
  <c r="FN192" i="1"/>
  <c r="FK192" i="1"/>
  <c r="FH192" i="1"/>
  <c r="FE192" i="1"/>
  <c r="FB192" i="1"/>
  <c r="EY192" i="1"/>
  <c r="EV192" i="1"/>
  <c r="ES192" i="1"/>
  <c r="EP192" i="1"/>
  <c r="EM192" i="1"/>
  <c r="EJ192" i="1"/>
  <c r="EG192" i="1"/>
  <c r="ED192" i="1"/>
  <c r="EA192" i="1"/>
  <c r="DX192" i="1"/>
  <c r="DU192" i="1"/>
  <c r="DR192" i="1"/>
  <c r="DO192" i="1"/>
  <c r="DL192" i="1"/>
  <c r="DI192" i="1"/>
  <c r="DF192" i="1"/>
  <c r="DC192" i="1"/>
  <c r="CW192" i="1"/>
  <c r="CT192" i="1"/>
  <c r="CQ192" i="1"/>
  <c r="CK192" i="1"/>
  <c r="CH192" i="1"/>
  <c r="CE192" i="1"/>
  <c r="CB192" i="1"/>
  <c r="BY192" i="1"/>
  <c r="BV192" i="1"/>
  <c r="BS192" i="1"/>
  <c r="BJ192" i="1"/>
  <c r="BD192" i="1"/>
  <c r="BA192" i="1"/>
  <c r="AX192" i="1"/>
  <c r="AR192" i="1"/>
  <c r="AO192" i="1"/>
  <c r="AL192" i="1"/>
  <c r="AF192" i="1"/>
  <c r="AC192" i="1"/>
  <c r="Z192" i="1"/>
  <c r="W192" i="1"/>
  <c r="T192" i="1"/>
  <c r="Q192" i="1"/>
  <c r="N192" i="1"/>
  <c r="K192" i="1"/>
  <c r="H192" i="1"/>
  <c r="E192" i="1"/>
  <c r="CE188" i="1" l="1"/>
  <c r="GQ200" i="1" l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I200" i="1"/>
  <c r="BH200" i="1"/>
  <c r="BC200" i="1"/>
  <c r="BB200" i="1"/>
  <c r="AZ200" i="1"/>
  <c r="AY200" i="1"/>
  <c r="AW200" i="1"/>
  <c r="AV200" i="1"/>
  <c r="AQ200" i="1"/>
  <c r="AP200" i="1"/>
  <c r="AN200" i="1"/>
  <c r="AM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GF191" i="1"/>
  <c r="GC191" i="1"/>
  <c r="FN191" i="1"/>
  <c r="EV191" i="1"/>
  <c r="DR191" i="1"/>
  <c r="DO191" i="1"/>
  <c r="CQ191" i="1"/>
  <c r="CH191" i="1"/>
  <c r="CB191" i="1"/>
  <c r="BV191" i="1"/>
  <c r="BJ191" i="1"/>
  <c r="BA191" i="1"/>
  <c r="AX191" i="1"/>
  <c r="AR191" i="1"/>
  <c r="AL191" i="1"/>
  <c r="AC191" i="1"/>
  <c r="Z191" i="1"/>
  <c r="K191" i="1"/>
  <c r="H191" i="1"/>
  <c r="GF190" i="1"/>
  <c r="GC190" i="1"/>
  <c r="FN190" i="1"/>
  <c r="EV190" i="1"/>
  <c r="DO190" i="1"/>
  <c r="CQ190" i="1"/>
  <c r="CH190" i="1"/>
  <c r="BY190" i="1"/>
  <c r="BV190" i="1"/>
  <c r="AX190" i="1"/>
  <c r="AL190" i="1"/>
  <c r="Z190" i="1"/>
  <c r="Q190" i="1"/>
  <c r="N190" i="1"/>
  <c r="K190" i="1"/>
  <c r="H190" i="1"/>
  <c r="GO189" i="1"/>
  <c r="GF189" i="1"/>
  <c r="GC189" i="1"/>
  <c r="FN189" i="1"/>
  <c r="EV189" i="1"/>
  <c r="DU189" i="1"/>
  <c r="DO189" i="1"/>
  <c r="CH189" i="1"/>
  <c r="CB189" i="1"/>
  <c r="BV189" i="1"/>
  <c r="AX189" i="1"/>
  <c r="AL189" i="1"/>
  <c r="Z189" i="1"/>
  <c r="N189" i="1"/>
  <c r="K189" i="1"/>
  <c r="H189" i="1"/>
  <c r="GO188" i="1"/>
  <c r="GF188" i="1"/>
  <c r="GC188" i="1"/>
  <c r="FN188" i="1"/>
  <c r="EV188" i="1"/>
  <c r="DO188" i="1"/>
  <c r="CQ188" i="1"/>
  <c r="CH188" i="1"/>
  <c r="CB188" i="1"/>
  <c r="BV188" i="1"/>
  <c r="BJ188" i="1"/>
  <c r="AX188" i="1"/>
  <c r="AL188" i="1"/>
  <c r="AC188" i="1"/>
  <c r="Z188" i="1"/>
  <c r="N188" i="1"/>
  <c r="K188" i="1"/>
  <c r="H188" i="1"/>
  <c r="D200" i="1"/>
  <c r="C200" i="1"/>
  <c r="GS200" i="1" l="1"/>
  <c r="GT200" i="1"/>
  <c r="GT185" i="1"/>
  <c r="GS185" i="1"/>
  <c r="GT184" i="1"/>
  <c r="GS184" i="1"/>
  <c r="GT183" i="1"/>
  <c r="GS183" i="1"/>
  <c r="GT182" i="1"/>
  <c r="GS182" i="1"/>
  <c r="GT181" i="1"/>
  <c r="GS181" i="1"/>
  <c r="GT180" i="1"/>
  <c r="GS180" i="1"/>
  <c r="GT179" i="1"/>
  <c r="GS179" i="1"/>
  <c r="GT178" i="1"/>
  <c r="GS178" i="1"/>
  <c r="GT177" i="1"/>
  <c r="GS177" i="1"/>
  <c r="GT176" i="1"/>
  <c r="GS176" i="1"/>
  <c r="GT175" i="1"/>
  <c r="GS175" i="1"/>
  <c r="GT186" i="1"/>
  <c r="GS186" i="1"/>
  <c r="EC187" i="1"/>
  <c r="EB187" i="1"/>
  <c r="ED186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Q184" i="1" l="1"/>
  <c r="Q183" i="1"/>
  <c r="GC181" i="1" l="1"/>
  <c r="FG187" i="1" l="1"/>
  <c r="FF187" i="1"/>
  <c r="FH179" i="1"/>
  <c r="FG174" i="1"/>
  <c r="FF174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CB177" i="1" l="1"/>
  <c r="GN187" i="1" l="1"/>
  <c r="GM187" i="1"/>
  <c r="GO184" i="1"/>
  <c r="GO177" i="1"/>
  <c r="GN174" i="1"/>
  <c r="GM174" i="1"/>
  <c r="GN161" i="1"/>
  <c r="GM161" i="1"/>
  <c r="GN148" i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Q187" i="1" l="1"/>
  <c r="GP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M187" i="1"/>
  <c r="FL187" i="1"/>
  <c r="FJ187" i="1"/>
  <c r="FI187" i="1"/>
  <c r="FD187" i="1"/>
  <c r="FC187" i="1"/>
  <c r="FA187" i="1"/>
  <c r="EZ187" i="1"/>
  <c r="AQ187" i="1"/>
  <c r="AP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V187" i="1"/>
  <c r="CU187" i="1"/>
  <c r="CS187" i="1"/>
  <c r="CR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I187" i="1"/>
  <c r="BH187" i="1"/>
  <c r="BC187" i="1"/>
  <c r="BB187" i="1"/>
  <c r="AZ187" i="1"/>
  <c r="AY187" i="1"/>
  <c r="AW187" i="1"/>
  <c r="AV187" i="1"/>
  <c r="AN187" i="1"/>
  <c r="AM187" i="1"/>
  <c r="AK187" i="1"/>
  <c r="AJ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L186" i="1"/>
  <c r="GF186" i="1"/>
  <c r="GC186" i="1"/>
  <c r="FN186" i="1"/>
  <c r="AR186" i="1"/>
  <c r="EV186" i="1"/>
  <c r="EM186" i="1"/>
  <c r="DU186" i="1"/>
  <c r="DR186" i="1"/>
  <c r="DO186" i="1"/>
  <c r="CQ186" i="1"/>
  <c r="CB186" i="1"/>
  <c r="BV186" i="1"/>
  <c r="BJ186" i="1"/>
  <c r="BA186" i="1"/>
  <c r="AX186" i="1"/>
  <c r="AL186" i="1"/>
  <c r="Z186" i="1"/>
  <c r="N186" i="1"/>
  <c r="K186" i="1"/>
  <c r="H186" i="1"/>
  <c r="GI185" i="1"/>
  <c r="GF185" i="1"/>
  <c r="GC185" i="1"/>
  <c r="FN185" i="1"/>
  <c r="EV185" i="1"/>
  <c r="DO185" i="1"/>
  <c r="CQ185" i="1"/>
  <c r="CH185" i="1"/>
  <c r="CB185" i="1"/>
  <c r="BV185" i="1"/>
  <c r="AX185" i="1"/>
  <c r="AL185" i="1"/>
  <c r="Z185" i="1"/>
  <c r="K185" i="1"/>
  <c r="H185" i="1"/>
  <c r="GI184" i="1"/>
  <c r="GF184" i="1"/>
  <c r="GC184" i="1"/>
  <c r="FN184" i="1"/>
  <c r="AR184" i="1"/>
  <c r="EV184" i="1"/>
  <c r="DO184" i="1"/>
  <c r="CQ184" i="1"/>
  <c r="CB184" i="1"/>
  <c r="BV184" i="1"/>
  <c r="BJ184" i="1"/>
  <c r="BA184" i="1"/>
  <c r="AX184" i="1"/>
  <c r="AL184" i="1"/>
  <c r="AC184" i="1"/>
  <c r="Z184" i="1"/>
  <c r="N184" i="1"/>
  <c r="K184" i="1"/>
  <c r="H184" i="1"/>
  <c r="GI183" i="1"/>
  <c r="GF183" i="1"/>
  <c r="GC183" i="1"/>
  <c r="FN183" i="1"/>
  <c r="EV183" i="1"/>
  <c r="EG183" i="1"/>
  <c r="DU183" i="1"/>
  <c r="DO183" i="1"/>
  <c r="CQ183" i="1"/>
  <c r="CH183" i="1"/>
  <c r="CB183" i="1"/>
  <c r="BV183" i="1"/>
  <c r="BJ183" i="1"/>
  <c r="BA183" i="1"/>
  <c r="AX183" i="1"/>
  <c r="AL183" i="1"/>
  <c r="AC183" i="1"/>
  <c r="Z183" i="1"/>
  <c r="N183" i="1"/>
  <c r="K183" i="1"/>
  <c r="H183" i="1"/>
  <c r="GI182" i="1"/>
  <c r="GF182" i="1"/>
  <c r="GC182" i="1"/>
  <c r="FN182" i="1"/>
  <c r="EV182" i="1"/>
  <c r="DR182" i="1"/>
  <c r="DO182" i="1"/>
  <c r="CQ182" i="1"/>
  <c r="CH182" i="1"/>
  <c r="BV182" i="1"/>
  <c r="AX182" i="1"/>
  <c r="AL182" i="1"/>
  <c r="AC182" i="1"/>
  <c r="Z182" i="1"/>
  <c r="Q182" i="1"/>
  <c r="N182" i="1"/>
  <c r="K182" i="1"/>
  <c r="H182" i="1"/>
  <c r="GF181" i="1"/>
  <c r="FN181" i="1"/>
  <c r="EV181" i="1"/>
  <c r="DO181" i="1"/>
  <c r="CQ181" i="1"/>
  <c r="CH181" i="1"/>
  <c r="CB181" i="1"/>
  <c r="BV181" i="1"/>
  <c r="AX181" i="1"/>
  <c r="AL181" i="1"/>
  <c r="AC181" i="1"/>
  <c r="Z181" i="1"/>
  <c r="N181" i="1"/>
  <c r="K181" i="1"/>
  <c r="H181" i="1"/>
  <c r="GF180" i="1"/>
  <c r="GC180" i="1"/>
  <c r="FN180" i="1"/>
  <c r="AR180" i="1"/>
  <c r="EV180" i="1"/>
  <c r="DO180" i="1"/>
  <c r="DL180" i="1"/>
  <c r="DI180" i="1"/>
  <c r="CQ180" i="1"/>
  <c r="CH180" i="1"/>
  <c r="CB180" i="1"/>
  <c r="BV180" i="1"/>
  <c r="BJ180" i="1"/>
  <c r="BA180" i="1"/>
  <c r="AX180" i="1"/>
  <c r="AL180" i="1"/>
  <c r="AC180" i="1"/>
  <c r="Z180" i="1"/>
  <c r="Q180" i="1"/>
  <c r="N180" i="1"/>
  <c r="H180" i="1"/>
  <c r="GI179" i="1"/>
  <c r="GF179" i="1"/>
  <c r="GC179" i="1"/>
  <c r="FN179" i="1"/>
  <c r="EV179" i="1"/>
  <c r="EG179" i="1"/>
  <c r="DR179" i="1"/>
  <c r="DO179" i="1"/>
  <c r="CH179" i="1"/>
  <c r="CB179" i="1"/>
  <c r="BV179" i="1"/>
  <c r="BJ179" i="1"/>
  <c r="BA179" i="1"/>
  <c r="AX179" i="1"/>
  <c r="AL179" i="1"/>
  <c r="Z179" i="1"/>
  <c r="N179" i="1"/>
  <c r="K179" i="1"/>
  <c r="H179" i="1"/>
  <c r="GF178" i="1"/>
  <c r="GC178" i="1"/>
  <c r="FN178" i="1"/>
  <c r="AR178" i="1"/>
  <c r="EV178" i="1"/>
  <c r="DR178" i="1"/>
  <c r="DO178" i="1"/>
  <c r="DL178" i="1"/>
  <c r="CH178" i="1"/>
  <c r="CB178" i="1"/>
  <c r="BV178" i="1"/>
  <c r="BJ178" i="1"/>
  <c r="AX178" i="1"/>
  <c r="AL178" i="1"/>
  <c r="AC178" i="1"/>
  <c r="Z178" i="1"/>
  <c r="Q178" i="1"/>
  <c r="N178" i="1"/>
  <c r="K178" i="1"/>
  <c r="H178" i="1"/>
  <c r="GI177" i="1"/>
  <c r="GF177" i="1"/>
  <c r="GC177" i="1"/>
  <c r="FN177" i="1"/>
  <c r="AR177" i="1"/>
  <c r="EV177" i="1"/>
  <c r="DO177" i="1"/>
  <c r="CQ177" i="1"/>
  <c r="CH177" i="1"/>
  <c r="BY177" i="1"/>
  <c r="BV177" i="1"/>
  <c r="BJ177" i="1"/>
  <c r="BA177" i="1"/>
  <c r="AX177" i="1"/>
  <c r="AL177" i="1"/>
  <c r="Z177" i="1"/>
  <c r="N177" i="1"/>
  <c r="K177" i="1"/>
  <c r="H177" i="1"/>
  <c r="GI176" i="1"/>
  <c r="GF176" i="1"/>
  <c r="GC176" i="1"/>
  <c r="FN176" i="1"/>
  <c r="EV176" i="1"/>
  <c r="EG176" i="1"/>
  <c r="DO176" i="1"/>
  <c r="CQ176" i="1"/>
  <c r="CH176" i="1"/>
  <c r="CB176" i="1"/>
  <c r="BY176" i="1"/>
  <c r="BJ176" i="1"/>
  <c r="BA176" i="1"/>
  <c r="AX176" i="1"/>
  <c r="AL176" i="1"/>
  <c r="Q176" i="1"/>
  <c r="K176" i="1"/>
  <c r="H176" i="1"/>
  <c r="GF175" i="1"/>
  <c r="GC175" i="1"/>
  <c r="FN175" i="1"/>
  <c r="AR175" i="1"/>
  <c r="EV175" i="1"/>
  <c r="DO175" i="1"/>
  <c r="CQ175" i="1"/>
  <c r="CK175" i="1"/>
  <c r="CB175" i="1"/>
  <c r="BV175" i="1"/>
  <c r="AX175" i="1"/>
  <c r="AL175" i="1"/>
  <c r="AC175" i="1"/>
  <c r="Z175" i="1"/>
  <c r="T175" i="1"/>
  <c r="N175" i="1"/>
  <c r="K175" i="1"/>
  <c r="H175" i="1"/>
  <c r="GS187" i="1" l="1"/>
  <c r="GT187" i="1"/>
  <c r="DE174" i="1"/>
  <c r="DD174" i="1"/>
  <c r="DF171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R171" i="1"/>
  <c r="GF171" i="1"/>
  <c r="GC171" i="1"/>
  <c r="FN171" i="1"/>
  <c r="FK171" i="1"/>
  <c r="EV171" i="1"/>
  <c r="DO171" i="1"/>
  <c r="CQ171" i="1"/>
  <c r="CB171" i="1"/>
  <c r="BJ171" i="1"/>
  <c r="BA171" i="1"/>
  <c r="AX171" i="1"/>
  <c r="AL171" i="1"/>
  <c r="AC171" i="1"/>
  <c r="Z171" i="1"/>
  <c r="T171" i="1"/>
  <c r="K171" i="1"/>
  <c r="H171" i="1"/>
  <c r="GT173" i="1" l="1"/>
  <c r="GS173" i="1"/>
  <c r="GT172" i="1"/>
  <c r="GS172" i="1"/>
  <c r="GT171" i="1"/>
  <c r="GS171" i="1"/>
  <c r="GT170" i="1"/>
  <c r="GS170" i="1"/>
  <c r="GT168" i="1"/>
  <c r="GS168" i="1"/>
  <c r="GT167" i="1"/>
  <c r="GS167" i="1"/>
  <c r="GT166" i="1"/>
  <c r="GS166" i="1"/>
  <c r="GT165" i="1"/>
  <c r="GS165" i="1"/>
  <c r="GT164" i="1"/>
  <c r="GS164" i="1"/>
  <c r="GT163" i="1"/>
  <c r="GS163" i="1"/>
  <c r="GT162" i="1"/>
  <c r="GS162" i="1"/>
  <c r="GS169" i="1"/>
  <c r="GT169" i="1"/>
  <c r="DW174" i="1"/>
  <c r="DV174" i="1"/>
  <c r="DX169" i="1"/>
  <c r="DW161" i="1"/>
  <c r="DV161" i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Z18" i="1" l="1"/>
  <c r="DY18" i="1"/>
  <c r="DZ31" i="1"/>
  <c r="DY31" i="1"/>
  <c r="DZ122" i="1"/>
  <c r="DY122" i="1"/>
  <c r="DZ174" i="1"/>
  <c r="DY174" i="1"/>
  <c r="DZ161" i="1"/>
  <c r="DY161" i="1"/>
  <c r="DZ148" i="1"/>
  <c r="DY148" i="1"/>
  <c r="DZ135" i="1"/>
  <c r="DY135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O168" i="1"/>
  <c r="BV168" i="1"/>
  <c r="GS137" i="1" l="1"/>
  <c r="GT137" i="1"/>
  <c r="GS138" i="1"/>
  <c r="GT138" i="1"/>
  <c r="GS139" i="1"/>
  <c r="GT139" i="1"/>
  <c r="GS140" i="1"/>
  <c r="GT140" i="1"/>
  <c r="GS141" i="1"/>
  <c r="GT141" i="1"/>
  <c r="GS142" i="1"/>
  <c r="GT142" i="1"/>
  <c r="GS143" i="1"/>
  <c r="GT143" i="1"/>
  <c r="GS144" i="1"/>
  <c r="GT144" i="1"/>
  <c r="GS145" i="1"/>
  <c r="GT145" i="1"/>
  <c r="GS146" i="1"/>
  <c r="GT146" i="1"/>
  <c r="GS147" i="1"/>
  <c r="GT147" i="1"/>
  <c r="GS149" i="1"/>
  <c r="GT149" i="1"/>
  <c r="GS150" i="1"/>
  <c r="GT150" i="1"/>
  <c r="GS151" i="1"/>
  <c r="GT151" i="1"/>
  <c r="GS152" i="1"/>
  <c r="GT152" i="1"/>
  <c r="GS153" i="1"/>
  <c r="GT153" i="1"/>
  <c r="GS154" i="1"/>
  <c r="GT154" i="1"/>
  <c r="GS155" i="1"/>
  <c r="GT155" i="1"/>
  <c r="GS156" i="1"/>
  <c r="GT156" i="1"/>
  <c r="GS157" i="1"/>
  <c r="GT157" i="1"/>
  <c r="GS158" i="1"/>
  <c r="GT158" i="1"/>
  <c r="GS159" i="1"/>
  <c r="GT159" i="1"/>
  <c r="GS160" i="1"/>
  <c r="GT160" i="1"/>
  <c r="GT136" i="1"/>
  <c r="GS136" i="1"/>
  <c r="BC161" i="1" l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C174" i="1"/>
  <c r="BB174" i="1"/>
  <c r="BD164" i="1"/>
  <c r="BJ162" i="1" l="1"/>
  <c r="GI168" i="1" l="1"/>
  <c r="GI166" i="1"/>
  <c r="GI165" i="1"/>
  <c r="GI164" i="1"/>
  <c r="GI163" i="1"/>
  <c r="GI162" i="1"/>
  <c r="GC173" i="1"/>
  <c r="GC172" i="1"/>
  <c r="GC170" i="1"/>
  <c r="GC169" i="1"/>
  <c r="GC168" i="1"/>
  <c r="GC167" i="1"/>
  <c r="GC166" i="1"/>
  <c r="GC165" i="1"/>
  <c r="GC162" i="1"/>
  <c r="FK170" i="1"/>
  <c r="FK169" i="1"/>
  <c r="FK166" i="1"/>
  <c r="FK164" i="1"/>
  <c r="FB172" i="1"/>
  <c r="AR172" i="1"/>
  <c r="AR170" i="1"/>
  <c r="AR169" i="1"/>
  <c r="AR168" i="1"/>
  <c r="AR167" i="1"/>
  <c r="AR166" i="1"/>
  <c r="AR165" i="1"/>
  <c r="AR163" i="1"/>
  <c r="EV173" i="1"/>
  <c r="EV172" i="1"/>
  <c r="EV170" i="1"/>
  <c r="EV169" i="1"/>
  <c r="EV168" i="1"/>
  <c r="EV167" i="1"/>
  <c r="EV166" i="1"/>
  <c r="EV165" i="1"/>
  <c r="EV164" i="1"/>
  <c r="EV163" i="1"/>
  <c r="EV162" i="1"/>
  <c r="DL167" i="1"/>
  <c r="CQ173" i="1"/>
  <c r="CQ170" i="1"/>
  <c r="CQ169" i="1"/>
  <c r="CQ168" i="1"/>
  <c r="CQ167" i="1"/>
  <c r="CQ166" i="1"/>
  <c r="CQ164" i="1"/>
  <c r="CQ163" i="1"/>
  <c r="CQ162" i="1"/>
  <c r="CH173" i="1"/>
  <c r="CH168" i="1"/>
  <c r="CH165" i="1"/>
  <c r="CB173" i="1"/>
  <c r="CB172" i="1"/>
  <c r="CB170" i="1"/>
  <c r="CB169" i="1"/>
  <c r="CB168" i="1"/>
  <c r="CB166" i="1"/>
  <c r="CB165" i="1"/>
  <c r="CB164" i="1"/>
  <c r="CB163" i="1"/>
  <c r="CB162" i="1"/>
  <c r="BY168" i="1"/>
  <c r="BS167" i="1"/>
  <c r="BJ172" i="1"/>
  <c r="BJ170" i="1"/>
  <c r="BJ168" i="1"/>
  <c r="BJ167" i="1"/>
  <c r="BJ166" i="1"/>
  <c r="BJ165" i="1"/>
  <c r="BJ163" i="1"/>
  <c r="BA172" i="1"/>
  <c r="BA170" i="1"/>
  <c r="BA168" i="1"/>
  <c r="BA167" i="1"/>
  <c r="BA166" i="1"/>
  <c r="BA165" i="1"/>
  <c r="BA163" i="1"/>
  <c r="AC172" i="1"/>
  <c r="AC170" i="1"/>
  <c r="AC168" i="1"/>
  <c r="AC167" i="1"/>
  <c r="AC166" i="1"/>
  <c r="AC164" i="1"/>
  <c r="T173" i="1"/>
  <c r="T172" i="1"/>
  <c r="T168" i="1"/>
  <c r="T164" i="1"/>
  <c r="Q169" i="1"/>
  <c r="Q168" i="1"/>
  <c r="Q167" i="1"/>
  <c r="Q166" i="1"/>
  <c r="Q165" i="1"/>
  <c r="Q164" i="1"/>
  <c r="Q163" i="1"/>
  <c r="Q162" i="1"/>
  <c r="N172" i="1"/>
  <c r="N169" i="1"/>
  <c r="N168" i="1"/>
  <c r="N165" i="1"/>
  <c r="N164" i="1"/>
  <c r="N163" i="1"/>
  <c r="N162" i="1"/>
  <c r="K173" i="1"/>
  <c r="K172" i="1"/>
  <c r="K170" i="1"/>
  <c r="K169" i="1"/>
  <c r="K167" i="1"/>
  <c r="K166" i="1"/>
  <c r="K165" i="1"/>
  <c r="K164" i="1"/>
  <c r="K163" i="1"/>
  <c r="K162" i="1"/>
  <c r="H163" i="1"/>
  <c r="H164" i="1"/>
  <c r="H165" i="1"/>
  <c r="H166" i="1"/>
  <c r="H167" i="1"/>
  <c r="H169" i="1"/>
  <c r="H172" i="1"/>
  <c r="GQ174" i="1" l="1"/>
  <c r="GP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M174" i="1"/>
  <c r="FL174" i="1"/>
  <c r="FJ174" i="1"/>
  <c r="FI174" i="1"/>
  <c r="FD174" i="1"/>
  <c r="FC174" i="1"/>
  <c r="FA174" i="1"/>
  <c r="EZ174" i="1"/>
  <c r="AQ174" i="1"/>
  <c r="AP174" i="1"/>
  <c r="EX174" i="1"/>
  <c r="EW174" i="1"/>
  <c r="EU174" i="1"/>
  <c r="ET174" i="1"/>
  <c r="ER174" i="1"/>
  <c r="EQ174" i="1"/>
  <c r="EO174" i="1"/>
  <c r="EN174" i="1"/>
  <c r="EL174" i="1"/>
  <c r="EK174" i="1"/>
  <c r="EI174" i="1"/>
  <c r="EH174" i="1"/>
  <c r="EF174" i="1"/>
  <c r="EE174" i="1"/>
  <c r="DT174" i="1"/>
  <c r="DS174" i="1"/>
  <c r="DQ174" i="1"/>
  <c r="DP174" i="1"/>
  <c r="DN174" i="1"/>
  <c r="DM174" i="1"/>
  <c r="DK174" i="1"/>
  <c r="DJ174" i="1"/>
  <c r="DH174" i="1"/>
  <c r="DG174" i="1"/>
  <c r="DB174" i="1"/>
  <c r="DA174" i="1"/>
  <c r="CV174" i="1"/>
  <c r="CU174" i="1"/>
  <c r="CS174" i="1"/>
  <c r="CR174" i="1"/>
  <c r="CP174" i="1"/>
  <c r="CO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I174" i="1"/>
  <c r="BH174" i="1"/>
  <c r="AZ174" i="1"/>
  <c r="AY174" i="1"/>
  <c r="AW174" i="1"/>
  <c r="AV174" i="1"/>
  <c r="AN174" i="1"/>
  <c r="AM174" i="1"/>
  <c r="AK174" i="1"/>
  <c r="AJ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GF173" i="1"/>
  <c r="FN173" i="1"/>
  <c r="DO173" i="1"/>
  <c r="BV173" i="1"/>
  <c r="AX173" i="1"/>
  <c r="AL173" i="1"/>
  <c r="Z173" i="1"/>
  <c r="GF172" i="1"/>
  <c r="FN172" i="1"/>
  <c r="DO172" i="1"/>
  <c r="AX172" i="1"/>
  <c r="AL172" i="1"/>
  <c r="Z172" i="1"/>
  <c r="GF170" i="1"/>
  <c r="FN170" i="1"/>
  <c r="DO170" i="1"/>
  <c r="BV170" i="1"/>
  <c r="AX170" i="1"/>
  <c r="AL170" i="1"/>
  <c r="Z170" i="1"/>
  <c r="GF169" i="1"/>
  <c r="FN169" i="1"/>
  <c r="DO169" i="1"/>
  <c r="BV169" i="1"/>
  <c r="AX169" i="1"/>
  <c r="AL169" i="1"/>
  <c r="Z169" i="1"/>
  <c r="GF168" i="1"/>
  <c r="FN168" i="1"/>
  <c r="AX168" i="1"/>
  <c r="AL168" i="1"/>
  <c r="Z168" i="1"/>
  <c r="GF167" i="1"/>
  <c r="FN167" i="1"/>
  <c r="DO167" i="1"/>
  <c r="BV167" i="1"/>
  <c r="AX167" i="1"/>
  <c r="AL167" i="1"/>
  <c r="Z167" i="1"/>
  <c r="GF166" i="1"/>
  <c r="FN166" i="1"/>
  <c r="DO166" i="1"/>
  <c r="BV166" i="1"/>
  <c r="AX166" i="1"/>
  <c r="AL166" i="1"/>
  <c r="Z166" i="1"/>
  <c r="GF165" i="1"/>
  <c r="FN165" i="1"/>
  <c r="DO165" i="1"/>
  <c r="BV165" i="1"/>
  <c r="AX165" i="1"/>
  <c r="AL165" i="1"/>
  <c r="Z165" i="1"/>
  <c r="GF164" i="1"/>
  <c r="FN164" i="1"/>
  <c r="DO164" i="1"/>
  <c r="BV164" i="1"/>
  <c r="AX164" i="1"/>
  <c r="AL164" i="1"/>
  <c r="Z164" i="1"/>
  <c r="GF163" i="1"/>
  <c r="FN163" i="1"/>
  <c r="DO163" i="1"/>
  <c r="BV163" i="1"/>
  <c r="AX163" i="1"/>
  <c r="AL163" i="1"/>
  <c r="Z163" i="1"/>
  <c r="GF162" i="1"/>
  <c r="FN162" i="1"/>
  <c r="DO162" i="1"/>
  <c r="BV162" i="1"/>
  <c r="AX162" i="1"/>
  <c r="AL162" i="1"/>
  <c r="Z162" i="1"/>
  <c r="H162" i="1"/>
  <c r="GS174" i="1" l="1"/>
  <c r="GT174" i="1"/>
  <c r="FK160" i="1"/>
  <c r="ES159" i="1" l="1"/>
  <c r="FV161" i="1" l="1"/>
  <c r="FU161" i="1"/>
  <c r="FW158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V161" i="1" l="1"/>
  <c r="U161" i="1"/>
  <c r="W160" i="1"/>
  <c r="W157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N155" i="1" l="1"/>
  <c r="EP151" i="1" l="1"/>
  <c r="GI160" i="1" l="1"/>
  <c r="GI159" i="1"/>
  <c r="GI158" i="1"/>
  <c r="GI157" i="1"/>
  <c r="GI155" i="1"/>
  <c r="GI154" i="1"/>
  <c r="GI153" i="1"/>
  <c r="GI149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C160" i="1"/>
  <c r="GC159" i="1"/>
  <c r="GC158" i="1"/>
  <c r="GC156" i="1"/>
  <c r="GC155" i="1"/>
  <c r="GC154" i="1"/>
  <c r="GC153" i="1"/>
  <c r="GC152" i="1"/>
  <c r="GC151" i="1"/>
  <c r="GC150" i="1"/>
  <c r="GC149" i="1"/>
  <c r="FZ151" i="1"/>
  <c r="FN160" i="1"/>
  <c r="FN159" i="1"/>
  <c r="FN158" i="1"/>
  <c r="FN157" i="1"/>
  <c r="FN156" i="1"/>
  <c r="FN155" i="1"/>
  <c r="FN154" i="1"/>
  <c r="FN153" i="1"/>
  <c r="FN152" i="1"/>
  <c r="FN151" i="1"/>
  <c r="FN150" i="1"/>
  <c r="FN149" i="1"/>
  <c r="FE160" i="1"/>
  <c r="FE153" i="1"/>
  <c r="FB158" i="1"/>
  <c r="AR158" i="1"/>
  <c r="AR157" i="1"/>
  <c r="AR156" i="1"/>
  <c r="EV160" i="1"/>
  <c r="EV159" i="1"/>
  <c r="EV158" i="1"/>
  <c r="EV157" i="1"/>
  <c r="EV156" i="1"/>
  <c r="EV155" i="1"/>
  <c r="EV152" i="1"/>
  <c r="EV151" i="1"/>
  <c r="EV150" i="1"/>
  <c r="EV149" i="1"/>
  <c r="EJ157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L160" i="1"/>
  <c r="DL158" i="1"/>
  <c r="DL154" i="1"/>
  <c r="DL150" i="1"/>
  <c r="CQ159" i="1"/>
  <c r="CQ157" i="1"/>
  <c r="CQ155" i="1"/>
  <c r="CQ152" i="1"/>
  <c r="CQ150" i="1"/>
  <c r="CH159" i="1"/>
  <c r="CH154" i="1"/>
  <c r="CB160" i="1"/>
  <c r="CB159" i="1"/>
  <c r="CB158" i="1"/>
  <c r="CB157" i="1"/>
  <c r="CB156" i="1"/>
  <c r="CB155" i="1"/>
  <c r="CB154" i="1"/>
  <c r="CB153" i="1"/>
  <c r="CB152" i="1"/>
  <c r="CB151" i="1"/>
  <c r="CB149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S157" i="1"/>
  <c r="BJ159" i="1"/>
  <c r="BJ158" i="1"/>
  <c r="BJ157" i="1"/>
  <c r="BJ156" i="1"/>
  <c r="BJ155" i="1"/>
  <c r="BJ154" i="1"/>
  <c r="BJ153" i="1"/>
  <c r="BJ150" i="1"/>
  <c r="BJ149" i="1"/>
  <c r="BA159" i="1"/>
  <c r="BA158" i="1"/>
  <c r="BA156" i="1"/>
  <c r="BA155" i="1"/>
  <c r="BA153" i="1"/>
  <c r="BA150" i="1"/>
  <c r="BA149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O15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C159" i="1"/>
  <c r="AC158" i="1"/>
  <c r="AC157" i="1"/>
  <c r="AC156" i="1"/>
  <c r="AC154" i="1"/>
  <c r="AC152" i="1"/>
  <c r="AC151" i="1"/>
  <c r="AC150" i="1"/>
  <c r="AC149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T156" i="1"/>
  <c r="T149" i="1"/>
  <c r="Q160" i="1"/>
  <c r="Q159" i="1"/>
  <c r="Q158" i="1"/>
  <c r="Q157" i="1"/>
  <c r="Q156" i="1"/>
  <c r="Q155" i="1"/>
  <c r="Q154" i="1"/>
  <c r="Q152" i="1"/>
  <c r="N156" i="1"/>
  <c r="N152" i="1"/>
  <c r="N151" i="1"/>
  <c r="N150" i="1"/>
  <c r="N149" i="1"/>
  <c r="K159" i="1"/>
  <c r="K158" i="1"/>
  <c r="K157" i="1"/>
  <c r="K156" i="1"/>
  <c r="K155" i="1"/>
  <c r="K154" i="1"/>
  <c r="K153" i="1"/>
  <c r="K152" i="1"/>
  <c r="K151" i="1"/>
  <c r="K150" i="1"/>
  <c r="K149" i="1"/>
  <c r="H159" i="1"/>
  <c r="H158" i="1"/>
  <c r="H157" i="1"/>
  <c r="H156" i="1"/>
  <c r="H155" i="1"/>
  <c r="H154" i="1"/>
  <c r="H153" i="1"/>
  <c r="H151" i="1"/>
  <c r="H150" i="1"/>
  <c r="H149" i="1"/>
  <c r="GQ161" i="1"/>
  <c r="GP161" i="1"/>
  <c r="GK161" i="1"/>
  <c r="GJ161" i="1"/>
  <c r="GH161" i="1"/>
  <c r="GG161" i="1"/>
  <c r="GE161" i="1"/>
  <c r="GD161" i="1"/>
  <c r="GB161" i="1"/>
  <c r="GA161" i="1"/>
  <c r="FY161" i="1"/>
  <c r="FX161" i="1"/>
  <c r="FM161" i="1"/>
  <c r="FL161" i="1"/>
  <c r="FJ161" i="1"/>
  <c r="FI161" i="1"/>
  <c r="FD161" i="1"/>
  <c r="FC161" i="1"/>
  <c r="FA161" i="1"/>
  <c r="EZ161" i="1"/>
  <c r="AQ161" i="1"/>
  <c r="AP161" i="1"/>
  <c r="EX161" i="1"/>
  <c r="EW161" i="1"/>
  <c r="EU161" i="1"/>
  <c r="ET161" i="1"/>
  <c r="ER161" i="1"/>
  <c r="EQ161" i="1"/>
  <c r="EO161" i="1"/>
  <c r="EN161" i="1"/>
  <c r="EL161" i="1"/>
  <c r="EK161" i="1"/>
  <c r="EI161" i="1"/>
  <c r="EH161" i="1"/>
  <c r="EF161" i="1"/>
  <c r="EE161" i="1"/>
  <c r="DT161" i="1"/>
  <c r="DS161" i="1"/>
  <c r="DQ161" i="1"/>
  <c r="DP161" i="1"/>
  <c r="DN161" i="1"/>
  <c r="DM161" i="1"/>
  <c r="DK161" i="1"/>
  <c r="DJ161" i="1"/>
  <c r="DH161" i="1"/>
  <c r="DG161" i="1"/>
  <c r="DB161" i="1"/>
  <c r="DA161" i="1"/>
  <c r="CV161" i="1"/>
  <c r="CU161" i="1"/>
  <c r="CS161" i="1"/>
  <c r="CR161" i="1"/>
  <c r="CP161" i="1"/>
  <c r="CO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I161" i="1"/>
  <c r="BH161" i="1"/>
  <c r="AZ161" i="1"/>
  <c r="AY161" i="1"/>
  <c r="AW161" i="1"/>
  <c r="AV161" i="1"/>
  <c r="AN161" i="1"/>
  <c r="AM161" i="1"/>
  <c r="AK161" i="1"/>
  <c r="AJ161" i="1"/>
  <c r="AE161" i="1"/>
  <c r="AD161" i="1"/>
  <c r="AB161" i="1"/>
  <c r="AA161" i="1"/>
  <c r="Y161" i="1"/>
  <c r="X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GS161" i="1" l="1"/>
  <c r="GT161" i="1"/>
  <c r="EO148" i="1"/>
  <c r="EN148" i="1"/>
  <c r="EP147" i="1"/>
  <c r="EO135" i="1"/>
  <c r="EN135" i="1"/>
  <c r="EO122" i="1"/>
  <c r="EN122" i="1"/>
  <c r="EO109" i="1"/>
  <c r="EN109" i="1"/>
  <c r="EO96" i="1"/>
  <c r="EN96" i="1"/>
  <c r="EO83" i="1"/>
  <c r="EN83" i="1"/>
  <c r="EO70" i="1"/>
  <c r="EN70" i="1"/>
  <c r="EO57" i="1"/>
  <c r="EN57" i="1"/>
  <c r="EO44" i="1"/>
  <c r="EN44" i="1"/>
  <c r="EO31" i="1"/>
  <c r="EN31" i="1"/>
  <c r="EO18" i="1"/>
  <c r="EN18" i="1"/>
  <c r="EV147" i="1"/>
  <c r="EX148" i="1" l="1"/>
  <c r="EW148" i="1"/>
  <c r="EY142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E142" i="1"/>
  <c r="CV148" i="1" l="1"/>
  <c r="CU148" i="1"/>
  <c r="CW146" i="1"/>
  <c r="CW140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U139" i="1" l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CQ136" i="1" l="1"/>
  <c r="GI147" i="1" l="1"/>
  <c r="GI146" i="1"/>
  <c r="GI145" i="1"/>
  <c r="GI144" i="1"/>
  <c r="GI143" i="1"/>
  <c r="GI142" i="1"/>
  <c r="GI141" i="1"/>
  <c r="GI140" i="1"/>
  <c r="GI138" i="1"/>
  <c r="GI136" i="1"/>
  <c r="GF147" i="1"/>
  <c r="GF146" i="1"/>
  <c r="GF145" i="1"/>
  <c r="GF144" i="1"/>
  <c r="GF143" i="1"/>
  <c r="GF142" i="1"/>
  <c r="GF141" i="1"/>
  <c r="GF140" i="1"/>
  <c r="GF139" i="1"/>
  <c r="GF138" i="1"/>
  <c r="GF137" i="1"/>
  <c r="GF136" i="1"/>
  <c r="GC147" i="1"/>
  <c r="GC146" i="1"/>
  <c r="GC145" i="1"/>
  <c r="GC144" i="1"/>
  <c r="GC143" i="1"/>
  <c r="GC142" i="1"/>
  <c r="GC141" i="1"/>
  <c r="GC140" i="1"/>
  <c r="GC139" i="1"/>
  <c r="GC138" i="1"/>
  <c r="GC136" i="1"/>
  <c r="FN147" i="1"/>
  <c r="FN146" i="1"/>
  <c r="FN145" i="1"/>
  <c r="FN144" i="1"/>
  <c r="FN143" i="1"/>
  <c r="FN142" i="1"/>
  <c r="FN141" i="1"/>
  <c r="FN140" i="1"/>
  <c r="FN139" i="1"/>
  <c r="FN138" i="1"/>
  <c r="FN137" i="1"/>
  <c r="FN136" i="1"/>
  <c r="FE146" i="1"/>
  <c r="FE138" i="1"/>
  <c r="FE137" i="1"/>
  <c r="AR140" i="1"/>
  <c r="AR139" i="1"/>
  <c r="AR138" i="1"/>
  <c r="AR136" i="1"/>
  <c r="EV146" i="1"/>
  <c r="EV145" i="1"/>
  <c r="EV144" i="1"/>
  <c r="EV143" i="1"/>
  <c r="EV142" i="1"/>
  <c r="EV141" i="1"/>
  <c r="EV140" i="1"/>
  <c r="EV139" i="1"/>
  <c r="EV138" i="1"/>
  <c r="EV137" i="1"/>
  <c r="EV136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L139" i="1"/>
  <c r="CQ143" i="1"/>
  <c r="CQ142" i="1"/>
  <c r="CQ139" i="1"/>
  <c r="CQ138" i="1"/>
  <c r="CQ137" i="1"/>
  <c r="CH139" i="1"/>
  <c r="CH137" i="1"/>
  <c r="CE138" i="1"/>
  <c r="CE137" i="1"/>
  <c r="CB146" i="1"/>
  <c r="CB145" i="1"/>
  <c r="CB144" i="1"/>
  <c r="CB143" i="1"/>
  <c r="CB142" i="1"/>
  <c r="CB141" i="1"/>
  <c r="CB139" i="1"/>
  <c r="CB138" i="1"/>
  <c r="CB137" i="1"/>
  <c r="CB136" i="1"/>
  <c r="BY141" i="1"/>
  <c r="BV147" i="1"/>
  <c r="BV146" i="1"/>
  <c r="BV144" i="1"/>
  <c r="BV143" i="1"/>
  <c r="BV142" i="1"/>
  <c r="BV141" i="1"/>
  <c r="BV140" i="1"/>
  <c r="BV139" i="1"/>
  <c r="BV138" i="1"/>
  <c r="BV137" i="1"/>
  <c r="BV136" i="1"/>
  <c r="BS141" i="1"/>
  <c r="BJ147" i="1"/>
  <c r="BJ145" i="1"/>
  <c r="BJ143" i="1"/>
  <c r="BJ141" i="1"/>
  <c r="BJ140" i="1"/>
  <c r="BJ139" i="1"/>
  <c r="BJ136" i="1"/>
  <c r="BA145" i="1"/>
  <c r="BA143" i="1"/>
  <c r="BA141" i="1"/>
  <c r="BA140" i="1"/>
  <c r="BA139" i="1"/>
  <c r="BA136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O143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C146" i="1"/>
  <c r="AC145" i="1"/>
  <c r="AC143" i="1"/>
  <c r="AC142" i="1"/>
  <c r="AC140" i="1"/>
  <c r="AC138" i="1"/>
  <c r="AC137" i="1"/>
  <c r="Z147" i="1"/>
  <c r="Z146" i="1"/>
  <c r="Z145" i="1"/>
  <c r="Z144" i="1"/>
  <c r="Z143" i="1"/>
  <c r="Z142" i="1"/>
  <c r="Z141" i="1"/>
  <c r="Z140" i="1"/>
  <c r="Z139" i="1"/>
  <c r="Z138" i="1"/>
  <c r="Z136" i="1"/>
  <c r="T142" i="1"/>
  <c r="Q147" i="1"/>
  <c r="Q145" i="1"/>
  <c r="Q143" i="1"/>
  <c r="Q142" i="1"/>
  <c r="Q141" i="1"/>
  <c r="Q138" i="1"/>
  <c r="Q136" i="1"/>
  <c r="N147" i="1"/>
  <c r="N146" i="1"/>
  <c r="N145" i="1"/>
  <c r="N144" i="1"/>
  <c r="N143" i="1"/>
  <c r="N141" i="1"/>
  <c r="N140" i="1"/>
  <c r="N139" i="1"/>
  <c r="N138" i="1"/>
  <c r="N137" i="1"/>
  <c r="N136" i="1"/>
  <c r="K147" i="1"/>
  <c r="K146" i="1"/>
  <c r="K145" i="1"/>
  <c r="K144" i="1"/>
  <c r="K143" i="1"/>
  <c r="K142" i="1"/>
  <c r="K141" i="1"/>
  <c r="K140" i="1"/>
  <c r="K138" i="1"/>
  <c r="H146" i="1"/>
  <c r="H144" i="1"/>
  <c r="H143" i="1"/>
  <c r="H142" i="1"/>
  <c r="H140" i="1"/>
  <c r="H139" i="1"/>
  <c r="H138" i="1"/>
  <c r="H137" i="1"/>
  <c r="GQ148" i="1"/>
  <c r="GP148" i="1"/>
  <c r="GK148" i="1"/>
  <c r="GJ148" i="1"/>
  <c r="GH148" i="1"/>
  <c r="GG148" i="1"/>
  <c r="GE148" i="1"/>
  <c r="GD148" i="1"/>
  <c r="GB148" i="1"/>
  <c r="GA148" i="1"/>
  <c r="FY148" i="1"/>
  <c r="FX148" i="1"/>
  <c r="FM148" i="1"/>
  <c r="FL148" i="1"/>
  <c r="FJ148" i="1"/>
  <c r="FI148" i="1"/>
  <c r="FD148" i="1"/>
  <c r="FC148" i="1"/>
  <c r="FA148" i="1"/>
  <c r="EZ148" i="1"/>
  <c r="AQ148" i="1"/>
  <c r="AP148" i="1"/>
  <c r="EU148" i="1"/>
  <c r="ET148" i="1"/>
  <c r="ER148" i="1"/>
  <c r="EQ148" i="1"/>
  <c r="EL148" i="1"/>
  <c r="EK148" i="1"/>
  <c r="EI148" i="1"/>
  <c r="EH148" i="1"/>
  <c r="EF148" i="1"/>
  <c r="EE148" i="1"/>
  <c r="DQ148" i="1"/>
  <c r="DP148" i="1"/>
  <c r="DN148" i="1"/>
  <c r="DM148" i="1"/>
  <c r="DK148" i="1"/>
  <c r="DJ148" i="1"/>
  <c r="DH148" i="1"/>
  <c r="DG148" i="1"/>
  <c r="DB148" i="1"/>
  <c r="DA148" i="1"/>
  <c r="CS148" i="1"/>
  <c r="CR148" i="1"/>
  <c r="CP148" i="1"/>
  <c r="CO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I148" i="1"/>
  <c r="BH148" i="1"/>
  <c r="AZ148" i="1"/>
  <c r="AY148" i="1"/>
  <c r="AW148" i="1"/>
  <c r="AV148" i="1"/>
  <c r="AN148" i="1"/>
  <c r="AM148" i="1"/>
  <c r="AK148" i="1"/>
  <c r="AJ148" i="1"/>
  <c r="AE148" i="1"/>
  <c r="AD148" i="1"/>
  <c r="AB148" i="1"/>
  <c r="AA148" i="1"/>
  <c r="Y148" i="1"/>
  <c r="X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GT148" i="1" l="1"/>
  <c r="GS148" i="1"/>
  <c r="GS128" i="1"/>
  <c r="GS129" i="1"/>
  <c r="GS130" i="1"/>
  <c r="GS131" i="1"/>
  <c r="GS132" i="1"/>
  <c r="GS133" i="1"/>
  <c r="GS134" i="1"/>
  <c r="GS127" i="1"/>
  <c r="GL130" i="1" l="1"/>
  <c r="GI134" i="1"/>
  <c r="GI133" i="1"/>
  <c r="GI132" i="1"/>
  <c r="GI131" i="1"/>
  <c r="GI130" i="1"/>
  <c r="GI129" i="1"/>
  <c r="GI124" i="1"/>
  <c r="GF134" i="1"/>
  <c r="GC134" i="1"/>
  <c r="FN134" i="1"/>
  <c r="GF133" i="1"/>
  <c r="GC133" i="1"/>
  <c r="FN133" i="1"/>
  <c r="GF132" i="1"/>
  <c r="GC132" i="1"/>
  <c r="FN132" i="1"/>
  <c r="GF131" i="1"/>
  <c r="GC131" i="1"/>
  <c r="FN131" i="1"/>
  <c r="GF130" i="1"/>
  <c r="GC130" i="1"/>
  <c r="GF129" i="1"/>
  <c r="GC129" i="1"/>
  <c r="FN129" i="1"/>
  <c r="GF128" i="1"/>
  <c r="GC128" i="1"/>
  <c r="FN128" i="1"/>
  <c r="GF127" i="1"/>
  <c r="FN127" i="1"/>
  <c r="GF126" i="1"/>
  <c r="GC126" i="1"/>
  <c r="FN126" i="1"/>
  <c r="GF125" i="1"/>
  <c r="GC125" i="1"/>
  <c r="FN125" i="1"/>
  <c r="GF124" i="1"/>
  <c r="GC124" i="1"/>
  <c r="FN124" i="1"/>
  <c r="GF123" i="1"/>
  <c r="GC123" i="1"/>
  <c r="FN123" i="1"/>
  <c r="AR133" i="1"/>
  <c r="EV133" i="1"/>
  <c r="AR132" i="1"/>
  <c r="EV132" i="1"/>
  <c r="EV131" i="1"/>
  <c r="AR130" i="1"/>
  <c r="EV130" i="1"/>
  <c r="AR129" i="1"/>
  <c r="EV129" i="1"/>
  <c r="AR128" i="1"/>
  <c r="EV128" i="1"/>
  <c r="FE127" i="1"/>
  <c r="AR127" i="1"/>
  <c r="EV127" i="1"/>
  <c r="AR126" i="1"/>
  <c r="EV126" i="1"/>
  <c r="FE125" i="1"/>
  <c r="EV125" i="1"/>
  <c r="AR124" i="1"/>
  <c r="EV124" i="1"/>
  <c r="FE123" i="1"/>
  <c r="AR123" i="1"/>
  <c r="EV123" i="1"/>
  <c r="DO134" i="1"/>
  <c r="DR133" i="1"/>
  <c r="DO133" i="1"/>
  <c r="DO132" i="1"/>
  <c r="DO131" i="1"/>
  <c r="DO130" i="1"/>
  <c r="DR129" i="1"/>
  <c r="DO129" i="1"/>
  <c r="DO128" i="1"/>
  <c r="DO127" i="1"/>
  <c r="DO126" i="1"/>
  <c r="DO125" i="1"/>
  <c r="DO124" i="1"/>
  <c r="DO123" i="1"/>
  <c r="CQ134" i="1"/>
  <c r="DL133" i="1"/>
  <c r="CQ133" i="1"/>
  <c r="CQ132" i="1"/>
  <c r="CQ131" i="1"/>
  <c r="CQ130" i="1"/>
  <c r="CT129" i="1"/>
  <c r="CQ129" i="1"/>
  <c r="CQ128" i="1"/>
  <c r="DL127" i="1"/>
  <c r="CQ127" i="1"/>
  <c r="CQ126" i="1"/>
  <c r="CT125" i="1"/>
  <c r="CQ125" i="1"/>
  <c r="CT124" i="1"/>
  <c r="CQ124" i="1"/>
  <c r="CT123" i="1"/>
  <c r="CQ123" i="1"/>
  <c r="CB134" i="1"/>
  <c r="CB133" i="1"/>
  <c r="CB132" i="1"/>
  <c r="CK130" i="1"/>
  <c r="CH130" i="1"/>
  <c r="CE130" i="1"/>
  <c r="CB130" i="1"/>
  <c r="CB129" i="1"/>
  <c r="CB128" i="1"/>
  <c r="CB127" i="1"/>
  <c r="CB125" i="1"/>
  <c r="CB124" i="1"/>
  <c r="CB123" i="1"/>
  <c r="BV134" i="1"/>
  <c r="AX134" i="1"/>
  <c r="BV133" i="1"/>
  <c r="AX133" i="1"/>
  <c r="BV132" i="1"/>
  <c r="BJ132" i="1"/>
  <c r="BA132" i="1"/>
  <c r="AX132" i="1"/>
  <c r="BV131" i="1"/>
  <c r="BJ131" i="1"/>
  <c r="BA131" i="1"/>
  <c r="AX131" i="1"/>
  <c r="BV130" i="1"/>
  <c r="BJ130" i="1"/>
  <c r="AX130" i="1"/>
  <c r="BV129" i="1"/>
  <c r="BJ129" i="1"/>
  <c r="AX129" i="1"/>
  <c r="BV128" i="1"/>
  <c r="BJ128" i="1"/>
  <c r="BA128" i="1"/>
  <c r="AX128" i="1"/>
  <c r="BV127" i="1"/>
  <c r="BJ127" i="1"/>
  <c r="AX127" i="1"/>
  <c r="BV126" i="1"/>
  <c r="BJ126" i="1"/>
  <c r="BA126" i="1"/>
  <c r="AX126" i="1"/>
  <c r="BV125" i="1"/>
  <c r="BJ125" i="1"/>
  <c r="BA125" i="1"/>
  <c r="AX125" i="1"/>
  <c r="BJ124" i="1"/>
  <c r="AX124" i="1"/>
  <c r="BV123" i="1"/>
  <c r="BS123" i="1"/>
  <c r="BJ123" i="1"/>
  <c r="AX123" i="1"/>
  <c r="AL134" i="1"/>
  <c r="Z134" i="1"/>
  <c r="AL133" i="1"/>
  <c r="Z133" i="1"/>
  <c r="AL132" i="1"/>
  <c r="AC132" i="1"/>
  <c r="Z132" i="1"/>
  <c r="AL131" i="1"/>
  <c r="AC131" i="1"/>
  <c r="Z131" i="1"/>
  <c r="AL130" i="1"/>
  <c r="AC130" i="1"/>
  <c r="Z130" i="1"/>
  <c r="AL129" i="1"/>
  <c r="Z129" i="1"/>
  <c r="AL128" i="1"/>
  <c r="AC128" i="1"/>
  <c r="Z128" i="1"/>
  <c r="AL127" i="1"/>
  <c r="Z127" i="1"/>
  <c r="AL126" i="1"/>
  <c r="AC126" i="1"/>
  <c r="Z126" i="1"/>
  <c r="AL125" i="1"/>
  <c r="Z125" i="1"/>
  <c r="AL124" i="1"/>
  <c r="AC124" i="1"/>
  <c r="Z124" i="1"/>
  <c r="AL123" i="1"/>
  <c r="AF123" i="1"/>
  <c r="Z123" i="1"/>
  <c r="T130" i="1"/>
  <c r="Q132" i="1"/>
  <c r="Q129" i="1"/>
  <c r="Q128" i="1"/>
  <c r="Q126" i="1"/>
  <c r="Q125" i="1"/>
  <c r="N133" i="1"/>
  <c r="N132" i="1"/>
  <c r="N129" i="1"/>
  <c r="N126" i="1"/>
  <c r="N123" i="1"/>
  <c r="K134" i="1"/>
  <c r="K133" i="1"/>
  <c r="K132" i="1"/>
  <c r="K130" i="1"/>
  <c r="K129" i="1"/>
  <c r="K128" i="1"/>
  <c r="K127" i="1"/>
  <c r="K126" i="1"/>
  <c r="K123" i="1"/>
  <c r="H134" i="1"/>
  <c r="H133" i="1"/>
  <c r="H132" i="1"/>
  <c r="H130" i="1"/>
  <c r="H128" i="1"/>
  <c r="H127" i="1"/>
  <c r="H126" i="1"/>
  <c r="H125" i="1"/>
  <c r="H123" i="1"/>
  <c r="GQ135" i="1"/>
  <c r="GP135" i="1"/>
  <c r="GK135" i="1"/>
  <c r="GJ135" i="1"/>
  <c r="GH135" i="1"/>
  <c r="GG135" i="1"/>
  <c r="GE135" i="1"/>
  <c r="GD135" i="1"/>
  <c r="GB135" i="1"/>
  <c r="GA135" i="1"/>
  <c r="FY135" i="1"/>
  <c r="FX135" i="1"/>
  <c r="FM135" i="1"/>
  <c r="FL135" i="1"/>
  <c r="FJ135" i="1"/>
  <c r="FI135" i="1"/>
  <c r="FD135" i="1"/>
  <c r="FC135" i="1"/>
  <c r="FA135" i="1"/>
  <c r="EZ135" i="1"/>
  <c r="AQ135" i="1"/>
  <c r="AP135" i="1"/>
  <c r="EU135" i="1"/>
  <c r="ET135" i="1"/>
  <c r="ER135" i="1"/>
  <c r="EQ135" i="1"/>
  <c r="EL135" i="1"/>
  <c r="EK135" i="1"/>
  <c r="EI135" i="1"/>
  <c r="EH135" i="1"/>
  <c r="EF135" i="1"/>
  <c r="EE135" i="1"/>
  <c r="DQ135" i="1"/>
  <c r="DP135" i="1"/>
  <c r="DN135" i="1"/>
  <c r="DM135" i="1"/>
  <c r="DK135" i="1"/>
  <c r="DJ135" i="1"/>
  <c r="DH135" i="1"/>
  <c r="DG135" i="1"/>
  <c r="DB135" i="1"/>
  <c r="DA135" i="1"/>
  <c r="CS135" i="1"/>
  <c r="CR135" i="1"/>
  <c r="CP135" i="1"/>
  <c r="CO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I135" i="1"/>
  <c r="BH135" i="1"/>
  <c r="AZ135" i="1"/>
  <c r="AY135" i="1"/>
  <c r="AW135" i="1"/>
  <c r="AV135" i="1"/>
  <c r="AN135" i="1"/>
  <c r="AM135" i="1"/>
  <c r="AK135" i="1"/>
  <c r="AJ135" i="1"/>
  <c r="AE135" i="1"/>
  <c r="AD135" i="1"/>
  <c r="AB135" i="1"/>
  <c r="AA135" i="1"/>
  <c r="Y135" i="1"/>
  <c r="X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GT134" i="1"/>
  <c r="GT133" i="1"/>
  <c r="GT132" i="1"/>
  <c r="GT131" i="1"/>
  <c r="GT130" i="1"/>
  <c r="GT129" i="1"/>
  <c r="GT128" i="1"/>
  <c r="GT127" i="1"/>
  <c r="GT126" i="1"/>
  <c r="GS126" i="1"/>
  <c r="GT125" i="1"/>
  <c r="GS125" i="1"/>
  <c r="GT124" i="1"/>
  <c r="GS124" i="1"/>
  <c r="GT123" i="1"/>
  <c r="GS123" i="1"/>
  <c r="GS135" i="1" l="1"/>
  <c r="GT135" i="1"/>
  <c r="GS111" i="1"/>
  <c r="GT111" i="1"/>
  <c r="GS112" i="1"/>
  <c r="GT112" i="1"/>
  <c r="GS113" i="1"/>
  <c r="GT113" i="1"/>
  <c r="GS114" i="1"/>
  <c r="GT114" i="1"/>
  <c r="GS115" i="1"/>
  <c r="GT115" i="1"/>
  <c r="GS116" i="1"/>
  <c r="GT116" i="1"/>
  <c r="GS117" i="1"/>
  <c r="GT117" i="1"/>
  <c r="GS118" i="1"/>
  <c r="GT118" i="1"/>
  <c r="GS119" i="1"/>
  <c r="GT119" i="1"/>
  <c r="GS120" i="1"/>
  <c r="GT120" i="1"/>
  <c r="GS121" i="1"/>
  <c r="GT121" i="1"/>
  <c r="GT110" i="1"/>
  <c r="GS110" i="1"/>
  <c r="GK122" i="1"/>
  <c r="GJ122" i="1"/>
  <c r="GL121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FA122" i="1" l="1"/>
  <c r="EZ122" i="1"/>
  <c r="FB119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P122" i="1" l="1"/>
  <c r="O122" i="1"/>
  <c r="Q121" i="1"/>
  <c r="Q117" i="1"/>
  <c r="Q116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T116" i="1"/>
  <c r="EJ113" i="1" l="1"/>
  <c r="EI122" i="1"/>
  <c r="EH122" i="1"/>
  <c r="EJ115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CE112" i="1" l="1"/>
  <c r="CD122" i="1"/>
  <c r="CC122" i="1"/>
  <c r="CE114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AQ109" i="1" l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Q122" i="1"/>
  <c r="AP122" i="1"/>
  <c r="AR121" i="1"/>
  <c r="AR120" i="1"/>
  <c r="AR119" i="1"/>
  <c r="AR118" i="1"/>
  <c r="AR117" i="1"/>
  <c r="AR116" i="1"/>
  <c r="AR115" i="1"/>
  <c r="AR113" i="1"/>
  <c r="AR111" i="1"/>
  <c r="GI121" i="1" l="1"/>
  <c r="GI120" i="1"/>
  <c r="GI119" i="1"/>
  <c r="GI117" i="1"/>
  <c r="GI116" i="1"/>
  <c r="GF121" i="1"/>
  <c r="GF120" i="1"/>
  <c r="GF119" i="1"/>
  <c r="GF118" i="1"/>
  <c r="GF117" i="1"/>
  <c r="GF116" i="1"/>
  <c r="GF115" i="1"/>
  <c r="GF114" i="1"/>
  <c r="GF113" i="1"/>
  <c r="GF112" i="1"/>
  <c r="GF111" i="1"/>
  <c r="GF110" i="1"/>
  <c r="GC120" i="1"/>
  <c r="GC119" i="1"/>
  <c r="GC118" i="1"/>
  <c r="GC117" i="1"/>
  <c r="GC116" i="1"/>
  <c r="GC115" i="1"/>
  <c r="GC114" i="1"/>
  <c r="GC113" i="1"/>
  <c r="GC112" i="1"/>
  <c r="GC111" i="1"/>
  <c r="GC110" i="1"/>
  <c r="FZ118" i="1"/>
  <c r="FN121" i="1"/>
  <c r="FN120" i="1"/>
  <c r="FN119" i="1"/>
  <c r="FN118" i="1"/>
  <c r="FN117" i="1"/>
  <c r="FN116" i="1"/>
  <c r="FN115" i="1"/>
  <c r="FN114" i="1"/>
  <c r="FN113" i="1"/>
  <c r="FN112" i="1"/>
  <c r="FN111" i="1"/>
  <c r="FK115" i="1"/>
  <c r="FE120" i="1"/>
  <c r="FE114" i="1"/>
  <c r="EV121" i="1"/>
  <c r="EV120" i="1"/>
  <c r="EV119" i="1"/>
  <c r="EV118" i="1"/>
  <c r="EM118" i="1"/>
  <c r="EG110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L111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K121" i="1"/>
  <c r="CK115" i="1"/>
  <c r="CH121" i="1"/>
  <c r="CH119" i="1"/>
  <c r="CB121" i="1"/>
  <c r="CB120" i="1"/>
  <c r="CB119" i="1"/>
  <c r="CB118" i="1"/>
  <c r="CB117" i="1"/>
  <c r="CB116" i="1"/>
  <c r="CB114" i="1"/>
  <c r="CB113" i="1"/>
  <c r="CB112" i="1"/>
  <c r="CB111" i="1"/>
  <c r="CB110" i="1"/>
  <c r="BV121" i="1"/>
  <c r="BV119" i="1"/>
  <c r="BV118" i="1"/>
  <c r="BV117" i="1"/>
  <c r="BV116" i="1"/>
  <c r="BV115" i="1"/>
  <c r="BV114" i="1"/>
  <c r="BV113" i="1"/>
  <c r="BV112" i="1"/>
  <c r="BV111" i="1"/>
  <c r="BV110" i="1"/>
  <c r="BS116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A120" i="1"/>
  <c r="BA118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L121" i="1"/>
  <c r="AL120" i="1"/>
  <c r="AL119" i="1"/>
  <c r="AL118" i="1"/>
  <c r="AL117" i="1"/>
  <c r="AL116" i="1"/>
  <c r="AL115" i="1"/>
  <c r="AL114" i="1"/>
  <c r="AL113" i="1"/>
  <c r="AL111" i="1"/>
  <c r="AL110" i="1"/>
  <c r="AF112" i="1"/>
  <c r="AC121" i="1"/>
  <c r="AC120" i="1"/>
  <c r="AC119" i="1"/>
  <c r="AC118" i="1"/>
  <c r="AC117" i="1"/>
  <c r="AC116" i="1"/>
  <c r="AC115" i="1"/>
  <c r="AC114" i="1"/>
  <c r="AC113" i="1"/>
  <c r="AC112" i="1"/>
  <c r="AC111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T120" i="1"/>
  <c r="T114" i="1"/>
  <c r="N119" i="1"/>
  <c r="N116" i="1"/>
  <c r="N114" i="1"/>
  <c r="N113" i="1"/>
  <c r="N111" i="1"/>
  <c r="N110" i="1"/>
  <c r="K121" i="1"/>
  <c r="K120" i="1"/>
  <c r="K117" i="1"/>
  <c r="K115" i="1"/>
  <c r="K114" i="1"/>
  <c r="K113" i="1"/>
  <c r="K112" i="1"/>
  <c r="K111" i="1"/>
  <c r="H120" i="1"/>
  <c r="H119" i="1"/>
  <c r="H118" i="1"/>
  <c r="H115" i="1"/>
  <c r="H114" i="1"/>
  <c r="H113" i="1"/>
  <c r="H111" i="1"/>
  <c r="H110" i="1"/>
  <c r="GQ122" i="1"/>
  <c r="GP122" i="1"/>
  <c r="GH122" i="1"/>
  <c r="GG122" i="1"/>
  <c r="GE122" i="1"/>
  <c r="GD122" i="1"/>
  <c r="GB122" i="1"/>
  <c r="GA122" i="1"/>
  <c r="FY122" i="1"/>
  <c r="FX122" i="1"/>
  <c r="FM122" i="1"/>
  <c r="FL122" i="1"/>
  <c r="FJ122" i="1"/>
  <c r="FI122" i="1"/>
  <c r="FD122" i="1"/>
  <c r="FC122" i="1"/>
  <c r="EU122" i="1"/>
  <c r="ET122" i="1"/>
  <c r="ER122" i="1"/>
  <c r="EQ122" i="1"/>
  <c r="EL122" i="1"/>
  <c r="EK122" i="1"/>
  <c r="EF122" i="1"/>
  <c r="EE122" i="1"/>
  <c r="DQ122" i="1"/>
  <c r="DP122" i="1"/>
  <c r="DN122" i="1"/>
  <c r="DM122" i="1"/>
  <c r="DK122" i="1"/>
  <c r="DJ122" i="1"/>
  <c r="DH122" i="1"/>
  <c r="DG122" i="1"/>
  <c r="DB122" i="1"/>
  <c r="DA122" i="1"/>
  <c r="CS122" i="1"/>
  <c r="CR122" i="1"/>
  <c r="CP122" i="1"/>
  <c r="CO122" i="1"/>
  <c r="CJ122" i="1"/>
  <c r="CI122" i="1"/>
  <c r="CG122" i="1"/>
  <c r="CF122" i="1"/>
  <c r="CA122" i="1"/>
  <c r="BZ122" i="1"/>
  <c r="BX122" i="1"/>
  <c r="BW122" i="1"/>
  <c r="BU122" i="1"/>
  <c r="BT122" i="1"/>
  <c r="BR122" i="1"/>
  <c r="BQ122" i="1"/>
  <c r="BI122" i="1"/>
  <c r="BH122" i="1"/>
  <c r="AZ122" i="1"/>
  <c r="AY122" i="1"/>
  <c r="AW122" i="1"/>
  <c r="AV122" i="1"/>
  <c r="AN122" i="1"/>
  <c r="AM122" i="1"/>
  <c r="AK122" i="1"/>
  <c r="AJ122" i="1"/>
  <c r="AE122" i="1"/>
  <c r="AD122" i="1"/>
  <c r="AB122" i="1"/>
  <c r="AA122" i="1"/>
  <c r="Y122" i="1"/>
  <c r="X122" i="1"/>
  <c r="S122" i="1"/>
  <c r="R122" i="1"/>
  <c r="M122" i="1"/>
  <c r="L122" i="1"/>
  <c r="J122" i="1"/>
  <c r="I122" i="1"/>
  <c r="G122" i="1"/>
  <c r="F122" i="1"/>
  <c r="D122" i="1"/>
  <c r="C122" i="1"/>
  <c r="GT122" i="1" l="1"/>
  <c r="GS122" i="1"/>
  <c r="GS98" i="1"/>
  <c r="GT98" i="1"/>
  <c r="GS99" i="1"/>
  <c r="GT99" i="1"/>
  <c r="GS100" i="1"/>
  <c r="GT100" i="1"/>
  <c r="GS101" i="1"/>
  <c r="GT101" i="1"/>
  <c r="GS102" i="1"/>
  <c r="GT102" i="1"/>
  <c r="GS103" i="1"/>
  <c r="GT103" i="1"/>
  <c r="GS104" i="1"/>
  <c r="GT104" i="1"/>
  <c r="GS105" i="1"/>
  <c r="GT105" i="1"/>
  <c r="GS106" i="1"/>
  <c r="GT106" i="1"/>
  <c r="GS107" i="1"/>
  <c r="GT107" i="1"/>
  <c r="GS108" i="1"/>
  <c r="GT108" i="1"/>
  <c r="GT97" i="1"/>
  <c r="GS97" i="1"/>
  <c r="CJ109" i="1"/>
  <c r="CI109" i="1"/>
  <c r="CK108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BJ106" i="1" l="1"/>
  <c r="AL106" i="1"/>
  <c r="AL105" i="1"/>
  <c r="DK109" i="1" l="1"/>
  <c r="DJ109" i="1"/>
  <c r="DL106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P109" i="1"/>
  <c r="CO109" i="1"/>
  <c r="CQ108" i="1"/>
  <c r="CQ107" i="1"/>
  <c r="CQ106" i="1"/>
  <c r="GI103" i="1" l="1"/>
  <c r="AL102" i="1"/>
  <c r="GC102" i="1"/>
  <c r="AL101" i="1"/>
  <c r="GI100" i="1"/>
  <c r="AL99" i="1"/>
  <c r="AL98" i="1"/>
  <c r="AC95" i="1"/>
  <c r="FE95" i="1"/>
  <c r="GI95" i="1"/>
  <c r="FE91" i="1"/>
  <c r="GC89" i="1"/>
  <c r="GT95" i="1"/>
  <c r="GS95" i="1"/>
  <c r="GT94" i="1"/>
  <c r="GS94" i="1"/>
  <c r="GT93" i="1"/>
  <c r="GS93" i="1"/>
  <c r="GT92" i="1"/>
  <c r="GS92" i="1"/>
  <c r="GT91" i="1"/>
  <c r="GS91" i="1"/>
  <c r="GT90" i="1"/>
  <c r="GS90" i="1"/>
  <c r="GT89" i="1"/>
  <c r="GS89" i="1"/>
  <c r="GT88" i="1"/>
  <c r="GS88" i="1"/>
  <c r="GT87" i="1"/>
  <c r="GS87" i="1"/>
  <c r="GT86" i="1"/>
  <c r="GS86" i="1"/>
  <c r="GT85" i="1"/>
  <c r="GS85" i="1"/>
  <c r="GT84" i="1"/>
  <c r="GS84" i="1"/>
  <c r="GT82" i="1"/>
  <c r="GS82" i="1"/>
  <c r="GT81" i="1"/>
  <c r="GS81" i="1"/>
  <c r="GT80" i="1"/>
  <c r="GS80" i="1"/>
  <c r="GT79" i="1"/>
  <c r="GS79" i="1"/>
  <c r="GT78" i="1"/>
  <c r="GS78" i="1"/>
  <c r="GT77" i="1"/>
  <c r="GS77" i="1"/>
  <c r="GT76" i="1"/>
  <c r="GS76" i="1"/>
  <c r="GT75" i="1"/>
  <c r="GS75" i="1"/>
  <c r="GT74" i="1"/>
  <c r="GS74" i="1"/>
  <c r="GT73" i="1"/>
  <c r="GS73" i="1"/>
  <c r="GT72" i="1"/>
  <c r="GS72" i="1"/>
  <c r="GT71" i="1"/>
  <c r="GS71" i="1"/>
  <c r="GT69" i="1"/>
  <c r="GS69" i="1"/>
  <c r="GT68" i="1"/>
  <c r="GS68" i="1"/>
  <c r="GT67" i="1"/>
  <c r="GS67" i="1"/>
  <c r="GT66" i="1"/>
  <c r="GS66" i="1"/>
  <c r="GT65" i="1"/>
  <c r="GS65" i="1"/>
  <c r="GT64" i="1"/>
  <c r="GS64" i="1"/>
  <c r="GT63" i="1"/>
  <c r="GS63" i="1"/>
  <c r="GT62" i="1"/>
  <c r="GS62" i="1"/>
  <c r="GT61" i="1"/>
  <c r="GS61" i="1"/>
  <c r="GT60" i="1"/>
  <c r="GS60" i="1"/>
  <c r="GT59" i="1"/>
  <c r="GS59" i="1"/>
  <c r="GT58" i="1"/>
  <c r="GS58" i="1"/>
  <c r="GT56" i="1"/>
  <c r="GS56" i="1"/>
  <c r="GT55" i="1"/>
  <c r="GS55" i="1"/>
  <c r="GT54" i="1"/>
  <c r="GS54" i="1"/>
  <c r="GT53" i="1"/>
  <c r="GS53" i="1"/>
  <c r="GT52" i="1"/>
  <c r="GS52" i="1"/>
  <c r="GT51" i="1"/>
  <c r="GS51" i="1"/>
  <c r="GT50" i="1"/>
  <c r="GS50" i="1"/>
  <c r="GT49" i="1"/>
  <c r="GS49" i="1"/>
  <c r="GT48" i="1"/>
  <c r="GS48" i="1"/>
  <c r="GT47" i="1"/>
  <c r="GS47" i="1"/>
  <c r="GT46" i="1"/>
  <c r="GS46" i="1"/>
  <c r="GT45" i="1"/>
  <c r="GS45" i="1"/>
  <c r="GT43" i="1"/>
  <c r="GS43" i="1"/>
  <c r="GT42" i="1"/>
  <c r="GS42" i="1"/>
  <c r="GT41" i="1"/>
  <c r="GS41" i="1"/>
  <c r="GT40" i="1"/>
  <c r="GS40" i="1"/>
  <c r="GT39" i="1"/>
  <c r="GS39" i="1"/>
  <c r="GT38" i="1"/>
  <c r="GS38" i="1"/>
  <c r="GT37" i="1"/>
  <c r="GS37" i="1"/>
  <c r="GT36" i="1"/>
  <c r="GS36" i="1"/>
  <c r="GT35" i="1"/>
  <c r="GS35" i="1"/>
  <c r="GT34" i="1"/>
  <c r="GS34" i="1"/>
  <c r="GT33" i="1"/>
  <c r="GS33" i="1"/>
  <c r="GT32" i="1"/>
  <c r="GS32" i="1"/>
  <c r="GT30" i="1"/>
  <c r="GS30" i="1"/>
  <c r="GT29" i="1"/>
  <c r="GS29" i="1"/>
  <c r="GT28" i="1"/>
  <c r="GS28" i="1"/>
  <c r="GT27" i="1"/>
  <c r="GS27" i="1"/>
  <c r="GT26" i="1"/>
  <c r="GS26" i="1"/>
  <c r="GT25" i="1"/>
  <c r="GS25" i="1"/>
  <c r="GT24" i="1"/>
  <c r="GS24" i="1"/>
  <c r="GT23" i="1"/>
  <c r="GS23" i="1"/>
  <c r="GT22" i="1"/>
  <c r="GS22" i="1"/>
  <c r="GT21" i="1"/>
  <c r="GS21" i="1"/>
  <c r="GT20" i="1"/>
  <c r="GS20" i="1"/>
  <c r="GT19" i="1"/>
  <c r="GS19" i="1"/>
  <c r="GT17" i="1"/>
  <c r="GS17" i="1"/>
  <c r="GT16" i="1"/>
  <c r="GS16" i="1"/>
  <c r="GT15" i="1"/>
  <c r="GS15" i="1"/>
  <c r="GT14" i="1"/>
  <c r="GS14" i="1"/>
  <c r="GT13" i="1"/>
  <c r="GS13" i="1"/>
  <c r="GT12" i="1"/>
  <c r="GS12" i="1"/>
  <c r="GT11" i="1"/>
  <c r="GS11" i="1"/>
  <c r="GT10" i="1"/>
  <c r="GS10" i="1"/>
  <c r="GT9" i="1"/>
  <c r="GS9" i="1"/>
  <c r="GT8" i="1"/>
  <c r="GS8" i="1"/>
  <c r="GT7" i="1"/>
  <c r="GS7" i="1"/>
  <c r="GT6" i="1"/>
  <c r="GS6" i="1"/>
  <c r="AF88" i="1"/>
  <c r="CH87" i="1"/>
  <c r="BA86" i="1"/>
  <c r="AC86" i="1"/>
  <c r="GF84" i="1"/>
  <c r="GC84" i="1"/>
  <c r="FN84" i="1"/>
  <c r="FK84" i="1"/>
  <c r="DO84" i="1"/>
  <c r="CT84" i="1"/>
  <c r="CB84" i="1"/>
  <c r="BV84" i="1"/>
  <c r="BJ84" i="1"/>
  <c r="AX84" i="1"/>
  <c r="N84" i="1"/>
  <c r="GF56" i="1"/>
  <c r="GC56" i="1"/>
  <c r="FN56" i="1"/>
  <c r="FK56" i="1"/>
  <c r="DO56" i="1"/>
  <c r="CT56" i="1"/>
  <c r="AX56" i="1"/>
  <c r="AC56" i="1"/>
  <c r="K56" i="1"/>
  <c r="H56" i="1"/>
  <c r="H55" i="1"/>
  <c r="N55" i="1"/>
  <c r="T55" i="1"/>
  <c r="AC55" i="1"/>
  <c r="AX55" i="1"/>
  <c r="BA55" i="1"/>
  <c r="BJ55" i="1"/>
  <c r="BV55" i="1"/>
  <c r="CB55" i="1"/>
  <c r="CT55" i="1"/>
  <c r="DO55" i="1"/>
  <c r="FN55" i="1"/>
  <c r="GF55" i="1"/>
  <c r="GF54" i="1"/>
  <c r="GC54" i="1"/>
  <c r="FN54" i="1"/>
  <c r="DO54" i="1"/>
  <c r="CT54" i="1"/>
  <c r="BV54" i="1"/>
  <c r="BJ54" i="1"/>
  <c r="AX54" i="1"/>
  <c r="H54" i="1"/>
  <c r="H53" i="1"/>
  <c r="K53" i="1"/>
  <c r="N53" i="1"/>
  <c r="T53" i="1"/>
  <c r="AX53" i="1"/>
  <c r="BA53" i="1"/>
  <c r="BJ53" i="1"/>
  <c r="BV53" i="1"/>
  <c r="CT53" i="1"/>
  <c r="DO53" i="1"/>
  <c r="FN53" i="1"/>
  <c r="GC53" i="1"/>
  <c r="GF53" i="1"/>
  <c r="GF52" i="1"/>
  <c r="GC52" i="1"/>
  <c r="FN52" i="1"/>
  <c r="DO52" i="1"/>
  <c r="CT52" i="1"/>
  <c r="BV52" i="1"/>
  <c r="BJ52" i="1"/>
  <c r="AX52" i="1"/>
  <c r="AC51" i="1"/>
  <c r="N51" i="1"/>
  <c r="H52" i="1"/>
  <c r="H51" i="1"/>
  <c r="AX51" i="1"/>
  <c r="BV51" i="1"/>
  <c r="DO51" i="1"/>
  <c r="FN51" i="1"/>
  <c r="GC51" i="1"/>
  <c r="GF51" i="1"/>
  <c r="GF50" i="1"/>
  <c r="GC50" i="1"/>
  <c r="FN50" i="1"/>
  <c r="DO50" i="1"/>
  <c r="CT50" i="1"/>
  <c r="BV50" i="1"/>
  <c r="BJ50" i="1"/>
  <c r="AX50" i="1"/>
  <c r="N50" i="1"/>
  <c r="K50" i="1"/>
  <c r="H50" i="1"/>
  <c r="E50" i="1"/>
  <c r="H49" i="1"/>
  <c r="N49" i="1"/>
  <c r="AX49" i="1"/>
  <c r="BJ49" i="1"/>
  <c r="BV49" i="1"/>
  <c r="CH49" i="1"/>
  <c r="DO49" i="1"/>
  <c r="FN49" i="1"/>
  <c r="GC49" i="1"/>
  <c r="GF49" i="1"/>
  <c r="GF48" i="1"/>
  <c r="GC48" i="1"/>
  <c r="FN48" i="1"/>
  <c r="ES48" i="1"/>
  <c r="DO48" i="1"/>
  <c r="CT48" i="1"/>
  <c r="BV48" i="1"/>
  <c r="BJ48" i="1"/>
  <c r="AX48" i="1"/>
  <c r="H48" i="1"/>
  <c r="H47" i="1"/>
  <c r="N47" i="1"/>
  <c r="T47" i="1"/>
  <c r="AX47" i="1"/>
  <c r="BJ47" i="1"/>
  <c r="BV47" i="1"/>
  <c r="CT47" i="1"/>
  <c r="DO47" i="1"/>
  <c r="DR47" i="1"/>
  <c r="ES47" i="1"/>
  <c r="FN47" i="1"/>
  <c r="GC47" i="1"/>
  <c r="GF47" i="1"/>
  <c r="H46" i="1"/>
  <c r="AC46" i="1"/>
  <c r="AX46" i="1"/>
  <c r="DO46" i="1"/>
  <c r="FN46" i="1"/>
  <c r="GC46" i="1"/>
  <c r="GF46" i="1"/>
  <c r="GF45" i="1"/>
  <c r="GC45" i="1"/>
  <c r="DO45" i="1"/>
  <c r="BV45" i="1"/>
  <c r="BJ45" i="1"/>
  <c r="AX45" i="1"/>
  <c r="H45" i="1"/>
  <c r="GQ57" i="1"/>
  <c r="GP57" i="1"/>
  <c r="GH57" i="1"/>
  <c r="GG57" i="1"/>
  <c r="GE57" i="1"/>
  <c r="GD57" i="1"/>
  <c r="GB57" i="1"/>
  <c r="GA57" i="1"/>
  <c r="FY57" i="1"/>
  <c r="FX57" i="1"/>
  <c r="FM57" i="1"/>
  <c r="FL57" i="1"/>
  <c r="FJ57" i="1"/>
  <c r="FI57" i="1"/>
  <c r="FD57" i="1"/>
  <c r="FC57" i="1"/>
  <c r="EU57" i="1"/>
  <c r="ET57" i="1"/>
  <c r="ER57" i="1"/>
  <c r="EQ57" i="1"/>
  <c r="EL57" i="1"/>
  <c r="EK57" i="1"/>
  <c r="EF57" i="1"/>
  <c r="EE57" i="1"/>
  <c r="DQ57" i="1"/>
  <c r="DP57" i="1"/>
  <c r="DN57" i="1"/>
  <c r="DM57" i="1"/>
  <c r="DH57" i="1"/>
  <c r="DG57" i="1"/>
  <c r="DB57" i="1"/>
  <c r="DA57" i="1"/>
  <c r="CS57" i="1"/>
  <c r="CR57" i="1"/>
  <c r="CG57" i="1"/>
  <c r="CF57" i="1"/>
  <c r="CA57" i="1"/>
  <c r="BZ57" i="1"/>
  <c r="BX57" i="1"/>
  <c r="BW57" i="1"/>
  <c r="BU57" i="1"/>
  <c r="BT57" i="1"/>
  <c r="BR57" i="1"/>
  <c r="BQ57" i="1"/>
  <c r="BI57" i="1"/>
  <c r="BH57" i="1"/>
  <c r="AZ57" i="1"/>
  <c r="AY57" i="1"/>
  <c r="AW57" i="1"/>
  <c r="AV57" i="1"/>
  <c r="AN57" i="1"/>
  <c r="AM57" i="1"/>
  <c r="AK57" i="1"/>
  <c r="AJ57" i="1"/>
  <c r="AE57" i="1"/>
  <c r="AD57" i="1"/>
  <c r="AB57" i="1"/>
  <c r="AA57" i="1"/>
  <c r="Y57" i="1"/>
  <c r="X57" i="1"/>
  <c r="S57" i="1"/>
  <c r="R57" i="1"/>
  <c r="M57" i="1"/>
  <c r="L57" i="1"/>
  <c r="J57" i="1"/>
  <c r="I57" i="1"/>
  <c r="G57" i="1"/>
  <c r="F57" i="1"/>
  <c r="D57" i="1"/>
  <c r="C57" i="1"/>
  <c r="GS57" i="1" l="1"/>
  <c r="GT57" i="1"/>
  <c r="BJ104" i="1"/>
  <c r="H104" i="1"/>
  <c r="H103" i="1"/>
  <c r="GQ109" i="1" l="1"/>
  <c r="GP109" i="1"/>
  <c r="GH109" i="1"/>
  <c r="GG109" i="1"/>
  <c r="GE109" i="1"/>
  <c r="GD109" i="1"/>
  <c r="GB109" i="1"/>
  <c r="GA109" i="1"/>
  <c r="FY109" i="1"/>
  <c r="FX109" i="1"/>
  <c r="FM109" i="1"/>
  <c r="FL109" i="1"/>
  <c r="FJ109" i="1"/>
  <c r="FI109" i="1"/>
  <c r="FD109" i="1"/>
  <c r="FC109" i="1"/>
  <c r="EU109" i="1"/>
  <c r="ET109" i="1"/>
  <c r="ER109" i="1"/>
  <c r="EQ109" i="1"/>
  <c r="EL109" i="1"/>
  <c r="EK109" i="1"/>
  <c r="EF109" i="1"/>
  <c r="EE109" i="1"/>
  <c r="DQ109" i="1"/>
  <c r="DP109" i="1"/>
  <c r="DN109" i="1"/>
  <c r="DM109" i="1"/>
  <c r="DH109" i="1"/>
  <c r="DG109" i="1"/>
  <c r="DB109" i="1"/>
  <c r="DA109" i="1"/>
  <c r="CS109" i="1"/>
  <c r="CR109" i="1"/>
  <c r="CG109" i="1"/>
  <c r="CF109" i="1"/>
  <c r="CA109" i="1"/>
  <c r="BZ109" i="1"/>
  <c r="BX109" i="1"/>
  <c r="BW109" i="1"/>
  <c r="BU109" i="1"/>
  <c r="BT109" i="1"/>
  <c r="BR109" i="1"/>
  <c r="BQ109" i="1"/>
  <c r="BI109" i="1"/>
  <c r="BH109" i="1"/>
  <c r="AZ109" i="1"/>
  <c r="AY109" i="1"/>
  <c r="AW109" i="1"/>
  <c r="AV109" i="1"/>
  <c r="AN109" i="1"/>
  <c r="AM109" i="1"/>
  <c r="AK109" i="1"/>
  <c r="AJ109" i="1"/>
  <c r="AE109" i="1"/>
  <c r="AD109" i="1"/>
  <c r="AB109" i="1"/>
  <c r="AA109" i="1"/>
  <c r="Y109" i="1"/>
  <c r="X109" i="1"/>
  <c r="S109" i="1"/>
  <c r="R109" i="1"/>
  <c r="M109" i="1"/>
  <c r="L109" i="1"/>
  <c r="J109" i="1"/>
  <c r="I109" i="1"/>
  <c r="G109" i="1"/>
  <c r="F109" i="1"/>
  <c r="D109" i="1"/>
  <c r="C109" i="1"/>
  <c r="GF108" i="1"/>
  <c r="GC108" i="1"/>
  <c r="FN108" i="1"/>
  <c r="DO108" i="1"/>
  <c r="CT108" i="1"/>
  <c r="BV108" i="1"/>
  <c r="BJ108" i="1"/>
  <c r="AX108" i="1"/>
  <c r="AL108" i="1"/>
  <c r="Z108" i="1"/>
  <c r="T108" i="1"/>
  <c r="H108" i="1"/>
  <c r="GF107" i="1"/>
  <c r="GC107" i="1"/>
  <c r="FN107" i="1"/>
  <c r="FE107" i="1"/>
  <c r="DO107" i="1"/>
  <c r="CT107" i="1"/>
  <c r="CB107" i="1"/>
  <c r="BV107" i="1"/>
  <c r="BJ107" i="1"/>
  <c r="AX107" i="1"/>
  <c r="AL107" i="1"/>
  <c r="Z107" i="1"/>
  <c r="N107" i="1"/>
  <c r="K107" i="1"/>
  <c r="H107" i="1"/>
  <c r="GF106" i="1"/>
  <c r="GC106" i="1"/>
  <c r="FN106" i="1"/>
  <c r="DO106" i="1"/>
  <c r="CT106" i="1"/>
  <c r="CB106" i="1"/>
  <c r="BV106" i="1"/>
  <c r="AX106" i="1"/>
  <c r="Z106" i="1"/>
  <c r="GF105" i="1"/>
  <c r="GC105" i="1"/>
  <c r="FN105" i="1"/>
  <c r="DO105" i="1"/>
  <c r="CT105" i="1"/>
  <c r="CH105" i="1"/>
  <c r="BV105" i="1"/>
  <c r="BJ105" i="1"/>
  <c r="AX105" i="1"/>
  <c r="AC105" i="1"/>
  <c r="Z105" i="1"/>
  <c r="T105" i="1"/>
  <c r="N105" i="1"/>
  <c r="K105" i="1"/>
  <c r="H105" i="1"/>
  <c r="GF104" i="1"/>
  <c r="GC104" i="1"/>
  <c r="FN104" i="1"/>
  <c r="DO104" i="1"/>
  <c r="CT104" i="1"/>
  <c r="CB104" i="1"/>
  <c r="BY104" i="1"/>
  <c r="BV104" i="1"/>
  <c r="AX104" i="1"/>
  <c r="AL104" i="1"/>
  <c r="Z104" i="1"/>
  <c r="K104" i="1"/>
  <c r="GF103" i="1"/>
  <c r="GC103" i="1"/>
  <c r="FN103" i="1"/>
  <c r="FE103" i="1"/>
  <c r="DO103" i="1"/>
  <c r="CT103" i="1"/>
  <c r="CB103" i="1"/>
  <c r="BV103" i="1"/>
  <c r="BJ103" i="1"/>
  <c r="BA103" i="1"/>
  <c r="AX103" i="1"/>
  <c r="AL103" i="1"/>
  <c r="Z103" i="1"/>
  <c r="T103" i="1"/>
  <c r="N103" i="1"/>
  <c r="K103" i="1"/>
  <c r="GS109" i="1" l="1"/>
  <c r="GT109" i="1"/>
  <c r="AL93" i="1"/>
  <c r="GQ96" i="1"/>
  <c r="GP96" i="1"/>
  <c r="GH96" i="1"/>
  <c r="GG96" i="1"/>
  <c r="FY96" i="1"/>
  <c r="FX96" i="1"/>
  <c r="EU96" i="1"/>
  <c r="ET96" i="1"/>
  <c r="ER96" i="1"/>
  <c r="EQ96" i="1"/>
  <c r="EL96" i="1"/>
  <c r="EK96" i="1"/>
  <c r="EF96" i="1"/>
  <c r="EE96" i="1"/>
  <c r="DQ96" i="1"/>
  <c r="DP96" i="1"/>
  <c r="DH96" i="1"/>
  <c r="DG96" i="1"/>
  <c r="DB96" i="1"/>
  <c r="DA96" i="1"/>
  <c r="CG96" i="1"/>
  <c r="CF96" i="1"/>
  <c r="BX96" i="1"/>
  <c r="BW96" i="1"/>
  <c r="BR96" i="1"/>
  <c r="BQ96" i="1"/>
  <c r="GQ83" i="1"/>
  <c r="GP83" i="1"/>
  <c r="GH83" i="1"/>
  <c r="GG83" i="1"/>
  <c r="FY83" i="1"/>
  <c r="FX83" i="1"/>
  <c r="FD83" i="1"/>
  <c r="FC83" i="1"/>
  <c r="EU83" i="1"/>
  <c r="ET83" i="1"/>
  <c r="ER83" i="1"/>
  <c r="EQ83" i="1"/>
  <c r="EL83" i="1"/>
  <c r="EK83" i="1"/>
  <c r="EF83" i="1"/>
  <c r="EE83" i="1"/>
  <c r="DH83" i="1"/>
  <c r="DG83" i="1"/>
  <c r="DB83" i="1"/>
  <c r="DA83" i="1"/>
  <c r="CG83" i="1"/>
  <c r="CF83" i="1"/>
  <c r="AE83" i="1"/>
  <c r="AD83" i="1"/>
  <c r="GQ70" i="1"/>
  <c r="GP70" i="1"/>
  <c r="GH70" i="1"/>
  <c r="GG70" i="1"/>
  <c r="FY70" i="1"/>
  <c r="FX70" i="1"/>
  <c r="FD70" i="1"/>
  <c r="FC70" i="1"/>
  <c r="EU70" i="1"/>
  <c r="ET70" i="1"/>
  <c r="ER70" i="1"/>
  <c r="EQ70" i="1"/>
  <c r="EL70" i="1"/>
  <c r="EK70" i="1"/>
  <c r="EF70" i="1"/>
  <c r="EE70" i="1"/>
  <c r="DQ70" i="1"/>
  <c r="DP70" i="1"/>
  <c r="DH70" i="1"/>
  <c r="DG70" i="1"/>
  <c r="DB70" i="1"/>
  <c r="DA70" i="1"/>
  <c r="BX70" i="1"/>
  <c r="BW70" i="1"/>
  <c r="BR70" i="1"/>
  <c r="BQ70" i="1"/>
  <c r="AN70" i="1"/>
  <c r="AM70" i="1"/>
  <c r="AE70" i="1"/>
  <c r="AD70" i="1"/>
  <c r="GH44" i="1"/>
  <c r="GG44" i="1"/>
  <c r="FY44" i="1"/>
  <c r="FX44" i="1"/>
  <c r="FJ44" i="1"/>
  <c r="FI44" i="1"/>
  <c r="EL44" i="1"/>
  <c r="EK44" i="1"/>
  <c r="EF44" i="1"/>
  <c r="EE44" i="1"/>
  <c r="DQ44" i="1"/>
  <c r="DP44" i="1"/>
  <c r="DH44" i="1"/>
  <c r="DG44" i="1"/>
  <c r="CS44" i="1"/>
  <c r="CR44" i="1"/>
  <c r="CA44" i="1"/>
  <c r="BZ44" i="1"/>
  <c r="BX44" i="1"/>
  <c r="BW44" i="1"/>
  <c r="BU44" i="1"/>
  <c r="BT44" i="1"/>
  <c r="AZ44" i="1"/>
  <c r="AY44" i="1"/>
  <c r="AN44" i="1"/>
  <c r="AM44" i="1"/>
  <c r="AK44" i="1"/>
  <c r="AJ44" i="1"/>
  <c r="AE44" i="1"/>
  <c r="AD44" i="1"/>
  <c r="J44" i="1"/>
  <c r="I44" i="1"/>
  <c r="N28" i="1"/>
  <c r="J31" i="1"/>
  <c r="I31" i="1"/>
  <c r="AE31" i="1"/>
  <c r="AD31" i="1"/>
  <c r="AK31" i="1"/>
  <c r="AJ31" i="1"/>
  <c r="AN31" i="1"/>
  <c r="AM31" i="1"/>
  <c r="AZ31" i="1"/>
  <c r="AY31" i="1"/>
  <c r="BU31" i="1"/>
  <c r="BT31" i="1"/>
  <c r="BX31" i="1"/>
  <c r="BW31" i="1"/>
  <c r="CA31" i="1"/>
  <c r="BZ31" i="1"/>
  <c r="CG31" i="1"/>
  <c r="CF31" i="1"/>
  <c r="CS31" i="1"/>
  <c r="CR31" i="1"/>
  <c r="DH31" i="1"/>
  <c r="DG31" i="1"/>
  <c r="EU31" i="1"/>
  <c r="ET31" i="1"/>
  <c r="FD31" i="1"/>
  <c r="FC31" i="1"/>
  <c r="GH31" i="1"/>
  <c r="GG31" i="1"/>
  <c r="GH18" i="1" l="1"/>
  <c r="GG18" i="1"/>
  <c r="FD18" i="1"/>
  <c r="FC18" i="1"/>
  <c r="EU18" i="1"/>
  <c r="ET18" i="1"/>
  <c r="DH18" i="1"/>
  <c r="DG18" i="1"/>
  <c r="CS18" i="1"/>
  <c r="CR18" i="1"/>
  <c r="CG18" i="1"/>
  <c r="CF18" i="1"/>
  <c r="CA18" i="1"/>
  <c r="BZ18" i="1"/>
  <c r="BX18" i="1"/>
  <c r="BW18" i="1"/>
  <c r="BU18" i="1"/>
  <c r="BT18" i="1"/>
  <c r="AZ18" i="1"/>
  <c r="AY18" i="1"/>
  <c r="AN18" i="1"/>
  <c r="AM18" i="1"/>
  <c r="AK18" i="1"/>
  <c r="AJ18" i="1"/>
  <c r="AE18" i="1"/>
  <c r="AD18" i="1"/>
  <c r="J18" i="1"/>
  <c r="I18" i="1"/>
  <c r="DI100" i="1" l="1"/>
  <c r="GF102" i="1"/>
  <c r="FN102" i="1"/>
  <c r="DO102" i="1"/>
  <c r="CT102" i="1"/>
  <c r="CB102" i="1"/>
  <c r="BJ102" i="1"/>
  <c r="AX102" i="1"/>
  <c r="Z102" i="1"/>
  <c r="N102" i="1"/>
  <c r="K102" i="1"/>
  <c r="H102" i="1"/>
  <c r="GF101" i="1"/>
  <c r="GC101" i="1"/>
  <c r="FN101" i="1"/>
  <c r="DO101" i="1"/>
  <c r="CT101" i="1"/>
  <c r="CB101" i="1"/>
  <c r="BV101" i="1"/>
  <c r="BJ101" i="1"/>
  <c r="AX101" i="1"/>
  <c r="Z101" i="1"/>
  <c r="H101" i="1"/>
  <c r="GF100" i="1"/>
  <c r="FN100" i="1"/>
  <c r="DO100" i="1"/>
  <c r="CT100" i="1"/>
  <c r="CB100" i="1"/>
  <c r="BY100" i="1"/>
  <c r="BV100" i="1"/>
  <c r="BJ100" i="1"/>
  <c r="BA100" i="1"/>
  <c r="AX100" i="1"/>
  <c r="Z100" i="1"/>
  <c r="T100" i="1"/>
  <c r="N100" i="1"/>
  <c r="H100" i="1"/>
  <c r="GF99" i="1"/>
  <c r="GC99" i="1"/>
  <c r="DO99" i="1"/>
  <c r="CT99" i="1"/>
  <c r="CB99" i="1"/>
  <c r="BJ99" i="1"/>
  <c r="AX99" i="1"/>
  <c r="AC99" i="1"/>
  <c r="Z99" i="1"/>
  <c r="K99" i="1"/>
  <c r="H99" i="1"/>
  <c r="GF98" i="1"/>
  <c r="GC98" i="1"/>
  <c r="FN98" i="1"/>
  <c r="DO98" i="1"/>
  <c r="CT98" i="1"/>
  <c r="BJ98" i="1"/>
  <c r="AX98" i="1"/>
  <c r="Z98" i="1"/>
  <c r="N98" i="1"/>
  <c r="H98" i="1"/>
  <c r="GF97" i="1"/>
  <c r="GC97" i="1"/>
  <c r="FN97" i="1"/>
  <c r="DO97" i="1"/>
  <c r="CT97" i="1"/>
  <c r="CB97" i="1"/>
  <c r="BV97" i="1"/>
  <c r="BJ97" i="1"/>
  <c r="BA97" i="1"/>
  <c r="AX97" i="1"/>
  <c r="Z97" i="1"/>
  <c r="T97" i="1"/>
  <c r="K97" i="1"/>
  <c r="GE96" i="1"/>
  <c r="GD96" i="1"/>
  <c r="GB96" i="1"/>
  <c r="GA96" i="1"/>
  <c r="FM96" i="1"/>
  <c r="FL96" i="1"/>
  <c r="FD96" i="1"/>
  <c r="FC96" i="1"/>
  <c r="DN96" i="1"/>
  <c r="DM96" i="1"/>
  <c r="CS96" i="1"/>
  <c r="CR96" i="1"/>
  <c r="CA96" i="1"/>
  <c r="BZ96" i="1"/>
  <c r="BU96" i="1"/>
  <c r="BT96" i="1"/>
  <c r="BI96" i="1"/>
  <c r="BH96" i="1"/>
  <c r="AZ96" i="1"/>
  <c r="AY96" i="1"/>
  <c r="AW96" i="1"/>
  <c r="AV96" i="1"/>
  <c r="AN96" i="1"/>
  <c r="AM96" i="1"/>
  <c r="AE96" i="1"/>
  <c r="AD96" i="1"/>
  <c r="AK96" i="1"/>
  <c r="AJ96" i="1"/>
  <c r="AB96" i="1"/>
  <c r="AA96" i="1"/>
  <c r="Y96" i="1"/>
  <c r="X96" i="1"/>
  <c r="S96" i="1"/>
  <c r="R96" i="1"/>
  <c r="M96" i="1"/>
  <c r="L96" i="1"/>
  <c r="J96" i="1"/>
  <c r="I96" i="1"/>
  <c r="G96" i="1"/>
  <c r="F96" i="1"/>
  <c r="D96" i="1"/>
  <c r="C96" i="1"/>
  <c r="GF95" i="1"/>
  <c r="GF94" i="1"/>
  <c r="GF93" i="1"/>
  <c r="GF92" i="1"/>
  <c r="GF91" i="1"/>
  <c r="GF90" i="1"/>
  <c r="GF89" i="1"/>
  <c r="GF88" i="1"/>
  <c r="GF87" i="1"/>
  <c r="GF86" i="1"/>
  <c r="GF85" i="1"/>
  <c r="GC95" i="1"/>
  <c r="GC94" i="1"/>
  <c r="GC93" i="1"/>
  <c r="GC92" i="1"/>
  <c r="GC91" i="1"/>
  <c r="GC90" i="1"/>
  <c r="GC88" i="1"/>
  <c r="GC87" i="1"/>
  <c r="GC86" i="1"/>
  <c r="GC85" i="1"/>
  <c r="FN95" i="1"/>
  <c r="FN94" i="1"/>
  <c r="FN93" i="1"/>
  <c r="FN92" i="1"/>
  <c r="FN91" i="1"/>
  <c r="FN90" i="1"/>
  <c r="FN89" i="1"/>
  <c r="FN88" i="1"/>
  <c r="FN87" i="1"/>
  <c r="FN86" i="1"/>
  <c r="FK88" i="1"/>
  <c r="DO95" i="1"/>
  <c r="DO94" i="1"/>
  <c r="DO93" i="1"/>
  <c r="DO92" i="1"/>
  <c r="DO91" i="1"/>
  <c r="DO90" i="1"/>
  <c r="DO89" i="1"/>
  <c r="DO88" i="1"/>
  <c r="DO87" i="1"/>
  <c r="DO86" i="1"/>
  <c r="DO85" i="1"/>
  <c r="CT95" i="1"/>
  <c r="CT94" i="1"/>
  <c r="CT93" i="1"/>
  <c r="CT92" i="1"/>
  <c r="CT91" i="1"/>
  <c r="CT90" i="1"/>
  <c r="CT89" i="1"/>
  <c r="CT88" i="1"/>
  <c r="CT87" i="1"/>
  <c r="CT86" i="1"/>
  <c r="CT85" i="1"/>
  <c r="CB95" i="1"/>
  <c r="CB94" i="1"/>
  <c r="CB93" i="1"/>
  <c r="CB92" i="1"/>
  <c r="CB91" i="1"/>
  <c r="CB90" i="1"/>
  <c r="CB89" i="1"/>
  <c r="CB88" i="1"/>
  <c r="CB87" i="1"/>
  <c r="CB86" i="1"/>
  <c r="CB85" i="1"/>
  <c r="BV95" i="1"/>
  <c r="BV94" i="1"/>
  <c r="BV93" i="1"/>
  <c r="BV92" i="1"/>
  <c r="BV91" i="1"/>
  <c r="BV90" i="1"/>
  <c r="BV89" i="1"/>
  <c r="BV88" i="1"/>
  <c r="BV87" i="1"/>
  <c r="BV86" i="1"/>
  <c r="BV85" i="1"/>
  <c r="BJ95" i="1"/>
  <c r="BJ94" i="1"/>
  <c r="BJ93" i="1"/>
  <c r="BJ92" i="1"/>
  <c r="BJ91" i="1"/>
  <c r="BJ90" i="1"/>
  <c r="BJ89" i="1"/>
  <c r="BJ88" i="1"/>
  <c r="BJ87" i="1"/>
  <c r="BJ86" i="1"/>
  <c r="BJ85" i="1"/>
  <c r="BA93" i="1"/>
  <c r="BA91" i="1"/>
  <c r="BA85" i="1"/>
  <c r="AX95" i="1"/>
  <c r="AX94" i="1"/>
  <c r="AX93" i="1"/>
  <c r="AX92" i="1"/>
  <c r="AX91" i="1"/>
  <c r="AX90" i="1"/>
  <c r="AX89" i="1"/>
  <c r="AX88" i="1"/>
  <c r="AX87" i="1"/>
  <c r="AX86" i="1"/>
  <c r="AX85" i="1"/>
  <c r="AO88" i="1"/>
  <c r="AL95" i="1"/>
  <c r="AL94" i="1"/>
  <c r="AL90" i="1"/>
  <c r="AL89" i="1"/>
  <c r="AL87" i="1"/>
  <c r="AL86" i="1"/>
  <c r="AC93" i="1"/>
  <c r="AC92" i="1"/>
  <c r="AC89" i="1"/>
  <c r="AC87" i="1"/>
  <c r="Z95" i="1"/>
  <c r="Z94" i="1"/>
  <c r="Z93" i="1"/>
  <c r="Z92" i="1"/>
  <c r="Z91" i="1"/>
  <c r="Z90" i="1"/>
  <c r="Z89" i="1"/>
  <c r="Z88" i="1"/>
  <c r="Z87" i="1"/>
  <c r="Z86" i="1"/>
  <c r="Z85" i="1"/>
  <c r="T94" i="1"/>
  <c r="T91" i="1"/>
  <c r="T88" i="1"/>
  <c r="T85" i="1"/>
  <c r="N93" i="1"/>
  <c r="N90" i="1"/>
  <c r="N89" i="1"/>
  <c r="N86" i="1"/>
  <c r="N85" i="1"/>
  <c r="K94" i="1"/>
  <c r="K92" i="1"/>
  <c r="K91" i="1"/>
  <c r="K89" i="1"/>
  <c r="K88" i="1"/>
  <c r="K87" i="1"/>
  <c r="K86" i="1"/>
  <c r="K85" i="1"/>
  <c r="H95" i="1"/>
  <c r="H93" i="1"/>
  <c r="H92" i="1"/>
  <c r="H91" i="1"/>
  <c r="H89" i="1"/>
  <c r="H87" i="1"/>
  <c r="H86" i="1"/>
  <c r="H85" i="1"/>
  <c r="GE83" i="1"/>
  <c r="GD83" i="1"/>
  <c r="GB83" i="1"/>
  <c r="GA83" i="1"/>
  <c r="FM83" i="1"/>
  <c r="FL83" i="1"/>
  <c r="FJ83" i="1"/>
  <c r="FI83" i="1"/>
  <c r="DQ83" i="1"/>
  <c r="DP83" i="1"/>
  <c r="DN83" i="1"/>
  <c r="DM83" i="1"/>
  <c r="CS83" i="1"/>
  <c r="CR83" i="1"/>
  <c r="BX83" i="1"/>
  <c r="BW83" i="1"/>
  <c r="BY78" i="1"/>
  <c r="CA83" i="1"/>
  <c r="BZ83" i="1"/>
  <c r="BU83" i="1"/>
  <c r="BT83" i="1"/>
  <c r="BR83" i="1"/>
  <c r="BQ83" i="1"/>
  <c r="BI83" i="1"/>
  <c r="BH83" i="1"/>
  <c r="AZ83" i="1"/>
  <c r="AY83" i="1"/>
  <c r="AW83" i="1"/>
  <c r="AV83" i="1"/>
  <c r="AN83" i="1"/>
  <c r="AM83" i="1"/>
  <c r="AK83" i="1"/>
  <c r="AJ83" i="1"/>
  <c r="AB83" i="1"/>
  <c r="AA83" i="1"/>
  <c r="Y83" i="1"/>
  <c r="X83" i="1"/>
  <c r="S83" i="1"/>
  <c r="R83" i="1"/>
  <c r="M83" i="1"/>
  <c r="L83" i="1"/>
  <c r="J83" i="1"/>
  <c r="I83" i="1"/>
  <c r="G83" i="1"/>
  <c r="F83" i="1"/>
  <c r="D83" i="1"/>
  <c r="C83" i="1"/>
  <c r="GF82" i="1"/>
  <c r="GF81" i="1"/>
  <c r="GF80" i="1"/>
  <c r="GF79" i="1"/>
  <c r="GF78" i="1"/>
  <c r="GF77" i="1"/>
  <c r="GF76" i="1"/>
  <c r="GF75" i="1"/>
  <c r="GF74" i="1"/>
  <c r="GF73" i="1"/>
  <c r="GF72" i="1"/>
  <c r="GF71" i="1"/>
  <c r="GC81" i="1"/>
  <c r="GC80" i="1"/>
  <c r="GC79" i="1"/>
  <c r="GC77" i="1"/>
  <c r="GC74" i="1"/>
  <c r="GC73" i="1"/>
  <c r="GC71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K82" i="1"/>
  <c r="FK80" i="1"/>
  <c r="FK75" i="1"/>
  <c r="FK71" i="1"/>
  <c r="DR78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CT82" i="1"/>
  <c r="CT81" i="1"/>
  <c r="CT80" i="1"/>
  <c r="CT79" i="1"/>
  <c r="CT76" i="1"/>
  <c r="CT75" i="1"/>
  <c r="CT74" i="1"/>
  <c r="CT73" i="1"/>
  <c r="CT72" i="1"/>
  <c r="CT71" i="1"/>
  <c r="CB82" i="1"/>
  <c r="CB81" i="1"/>
  <c r="CB80" i="1"/>
  <c r="CB79" i="1"/>
  <c r="CB78" i="1"/>
  <c r="BV82" i="1"/>
  <c r="BV81" i="1"/>
  <c r="BV80" i="1"/>
  <c r="BV79" i="1"/>
  <c r="BV78" i="1"/>
  <c r="BV77" i="1"/>
  <c r="BV76" i="1"/>
  <c r="BV75" i="1"/>
  <c r="BV74" i="1"/>
  <c r="BV73" i="1"/>
  <c r="BV71" i="1"/>
  <c r="BJ81" i="1"/>
  <c r="BJ79" i="1"/>
  <c r="BJ78" i="1"/>
  <c r="BJ77" i="1"/>
  <c r="BJ76" i="1"/>
  <c r="BJ75" i="1"/>
  <c r="BJ74" i="1"/>
  <c r="BJ72" i="1"/>
  <c r="BJ71" i="1"/>
  <c r="BA79" i="1"/>
  <c r="BA77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L81" i="1"/>
  <c r="AL80" i="1"/>
  <c r="AL79" i="1"/>
  <c r="AL78" i="1"/>
  <c r="AL77" i="1"/>
  <c r="AL75" i="1"/>
  <c r="AC80" i="1"/>
  <c r="AC79" i="1"/>
  <c r="AC77" i="1"/>
  <c r="AC74" i="1"/>
  <c r="Z81" i="1"/>
  <c r="Z80" i="1"/>
  <c r="Z78" i="1"/>
  <c r="Z74" i="1"/>
  <c r="Z73" i="1"/>
  <c r="T80" i="1"/>
  <c r="T76" i="1"/>
  <c r="T73" i="1"/>
  <c r="N82" i="1"/>
  <c r="N81" i="1"/>
  <c r="N79" i="1"/>
  <c r="N77" i="1"/>
  <c r="N76" i="1"/>
  <c r="N75" i="1"/>
  <c r="N73" i="1"/>
  <c r="K79" i="1"/>
  <c r="K78" i="1"/>
  <c r="K76" i="1"/>
  <c r="K75" i="1"/>
  <c r="K74" i="1"/>
  <c r="K73" i="1"/>
  <c r="K72" i="1"/>
  <c r="H81" i="1"/>
  <c r="H80" i="1"/>
  <c r="H79" i="1"/>
  <c r="H78" i="1"/>
  <c r="H77" i="1"/>
  <c r="H75" i="1"/>
  <c r="H74" i="1"/>
  <c r="H73" i="1"/>
  <c r="H71" i="1"/>
  <c r="GE70" i="1"/>
  <c r="GD70" i="1"/>
  <c r="GB70" i="1"/>
  <c r="GA70" i="1"/>
  <c r="FM70" i="1"/>
  <c r="FL70" i="1"/>
  <c r="FJ70" i="1"/>
  <c r="FI70" i="1"/>
  <c r="DN70" i="1"/>
  <c r="DM70" i="1"/>
  <c r="CS70" i="1"/>
  <c r="CR70" i="1"/>
  <c r="CT68" i="1"/>
  <c r="CT67" i="1"/>
  <c r="CT65" i="1"/>
  <c r="CT64" i="1"/>
  <c r="CT63" i="1"/>
  <c r="CT60" i="1"/>
  <c r="CA70" i="1"/>
  <c r="BZ70" i="1"/>
  <c r="CB69" i="1"/>
  <c r="CB67" i="1"/>
  <c r="CG70" i="1"/>
  <c r="CF70" i="1"/>
  <c r="BU70" i="1"/>
  <c r="BT70" i="1"/>
  <c r="BV68" i="1"/>
  <c r="BV67" i="1"/>
  <c r="BV66" i="1"/>
  <c r="BV65" i="1"/>
  <c r="BV64" i="1"/>
  <c r="BV62" i="1"/>
  <c r="BV61" i="1"/>
  <c r="BV60" i="1"/>
  <c r="BV59" i="1"/>
  <c r="AZ70" i="1"/>
  <c r="AY70" i="1"/>
  <c r="BA69" i="1"/>
  <c r="BA64" i="1"/>
  <c r="BI70" i="1"/>
  <c r="BH70" i="1"/>
  <c r="AK70" i="1"/>
  <c r="AJ70" i="1"/>
  <c r="AL63" i="1"/>
  <c r="AL62" i="1"/>
  <c r="AL61" i="1"/>
  <c r="AW70" i="1"/>
  <c r="AV70" i="1"/>
  <c r="AB70" i="1"/>
  <c r="AA70" i="1"/>
  <c r="Y70" i="1"/>
  <c r="X70" i="1"/>
  <c r="J70" i="1"/>
  <c r="I70" i="1"/>
  <c r="K68" i="1"/>
  <c r="K66" i="1"/>
  <c r="K65" i="1"/>
  <c r="K64" i="1"/>
  <c r="K63" i="1"/>
  <c r="K61" i="1"/>
  <c r="K60" i="1"/>
  <c r="K58" i="1"/>
  <c r="S70" i="1"/>
  <c r="R70" i="1"/>
  <c r="M70" i="1"/>
  <c r="L70" i="1"/>
  <c r="G70" i="1"/>
  <c r="F70" i="1"/>
  <c r="GF69" i="1"/>
  <c r="GF68" i="1"/>
  <c r="GF67" i="1"/>
  <c r="GF66" i="1"/>
  <c r="GF65" i="1"/>
  <c r="GF64" i="1"/>
  <c r="GF63" i="1"/>
  <c r="GF62" i="1"/>
  <c r="GF61" i="1"/>
  <c r="GF60" i="1"/>
  <c r="GF59" i="1"/>
  <c r="GF58" i="1"/>
  <c r="GC69" i="1"/>
  <c r="GC65" i="1"/>
  <c r="GC64" i="1"/>
  <c r="GC62" i="1"/>
  <c r="GC61" i="1"/>
  <c r="GC60" i="1"/>
  <c r="GC58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K65" i="1"/>
  <c r="FK61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CH67" i="1"/>
  <c r="BJ69" i="1"/>
  <c r="BJ68" i="1"/>
  <c r="BJ67" i="1"/>
  <c r="BJ66" i="1"/>
  <c r="BJ65" i="1"/>
  <c r="BJ64" i="1"/>
  <c r="BJ63" i="1"/>
  <c r="BJ62" i="1"/>
  <c r="BJ61" i="1"/>
  <c r="BJ60" i="1"/>
  <c r="BJ58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C69" i="1"/>
  <c r="AC68" i="1"/>
  <c r="AC66" i="1"/>
  <c r="AC65" i="1"/>
  <c r="AC62" i="1"/>
  <c r="Z63" i="1"/>
  <c r="Z62" i="1"/>
  <c r="T59" i="1"/>
  <c r="N69" i="1"/>
  <c r="N67" i="1"/>
  <c r="N65" i="1"/>
  <c r="N63" i="1"/>
  <c r="N60" i="1"/>
  <c r="N59" i="1"/>
  <c r="H69" i="1"/>
  <c r="H68" i="1"/>
  <c r="H67" i="1"/>
  <c r="H66" i="1"/>
  <c r="H65" i="1"/>
  <c r="H64" i="1"/>
  <c r="H63" i="1"/>
  <c r="H62" i="1"/>
  <c r="H61" i="1"/>
  <c r="H60" i="1"/>
  <c r="H58" i="1"/>
  <c r="D70" i="1"/>
  <c r="C70" i="1"/>
  <c r="GQ44" i="1"/>
  <c r="GP44" i="1"/>
  <c r="GE44" i="1"/>
  <c r="GD44" i="1"/>
  <c r="GB44" i="1"/>
  <c r="GA44" i="1"/>
  <c r="FM44" i="1"/>
  <c r="FL44" i="1"/>
  <c r="FD44" i="1"/>
  <c r="FC44" i="1"/>
  <c r="EU44" i="1"/>
  <c r="ET44" i="1"/>
  <c r="ER44" i="1"/>
  <c r="EQ44" i="1"/>
  <c r="DB44" i="1"/>
  <c r="DA44" i="1"/>
  <c r="CG44" i="1"/>
  <c r="CF44" i="1"/>
  <c r="CH40" i="1"/>
  <c r="CH39" i="1"/>
  <c r="BR44" i="1"/>
  <c r="BQ44" i="1"/>
  <c r="BI44" i="1"/>
  <c r="BH44" i="1"/>
  <c r="AW44" i="1"/>
  <c r="AV44" i="1"/>
  <c r="AB44" i="1"/>
  <c r="AA44" i="1"/>
  <c r="Y44" i="1"/>
  <c r="X44" i="1"/>
  <c r="S44" i="1"/>
  <c r="R44" i="1"/>
  <c r="M44" i="1"/>
  <c r="L44" i="1"/>
  <c r="G44" i="1"/>
  <c r="F44" i="1"/>
  <c r="D44" i="1"/>
  <c r="C44" i="1"/>
  <c r="GR43" i="1"/>
  <c r="GR42" i="1"/>
  <c r="GR41" i="1"/>
  <c r="GR39" i="1"/>
  <c r="GR36" i="1"/>
  <c r="GR34" i="1"/>
  <c r="GR33" i="1"/>
  <c r="GF43" i="1"/>
  <c r="GF42" i="1"/>
  <c r="GF41" i="1"/>
  <c r="GF40" i="1"/>
  <c r="GF39" i="1"/>
  <c r="GF38" i="1"/>
  <c r="GF37" i="1"/>
  <c r="GF36" i="1"/>
  <c r="GF35" i="1"/>
  <c r="GF34" i="1"/>
  <c r="GF33" i="1"/>
  <c r="GF32" i="1"/>
  <c r="GC41" i="1"/>
  <c r="GC38" i="1"/>
  <c r="GC35" i="1"/>
  <c r="GC33" i="1"/>
  <c r="FN43" i="1"/>
  <c r="FN42" i="1"/>
  <c r="FN41" i="1"/>
  <c r="FN40" i="1"/>
  <c r="FN39" i="1"/>
  <c r="FN38" i="1"/>
  <c r="FN37" i="1"/>
  <c r="FN36" i="1"/>
  <c r="FN35" i="1"/>
  <c r="FN33" i="1"/>
  <c r="FN32" i="1"/>
  <c r="ES39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C38" i="1"/>
  <c r="BJ36" i="1"/>
  <c r="BJ33" i="1"/>
  <c r="AX43" i="1"/>
  <c r="AX42" i="1"/>
  <c r="AX41" i="1"/>
  <c r="AX40" i="1"/>
  <c r="AX39" i="1"/>
  <c r="AX38" i="1"/>
  <c r="AX37" i="1"/>
  <c r="AX36" i="1"/>
  <c r="AX35" i="1"/>
  <c r="AX34" i="1"/>
  <c r="AX32" i="1"/>
  <c r="AC40" i="1"/>
  <c r="AC34" i="1"/>
  <c r="T43" i="1"/>
  <c r="T40" i="1"/>
  <c r="T38" i="1"/>
  <c r="N43" i="1"/>
  <c r="N42" i="1"/>
  <c r="N41" i="1"/>
  <c r="N40" i="1"/>
  <c r="N39" i="1"/>
  <c r="N38" i="1"/>
  <c r="N36" i="1"/>
  <c r="N33" i="1"/>
  <c r="H43" i="1"/>
  <c r="H42" i="1"/>
  <c r="H41" i="1"/>
  <c r="H40" i="1"/>
  <c r="H39" i="1"/>
  <c r="H38" i="1"/>
  <c r="H37" i="1"/>
  <c r="H36" i="1"/>
  <c r="H35" i="1"/>
  <c r="H34" i="1"/>
  <c r="H32" i="1"/>
  <c r="E43" i="1"/>
  <c r="E42" i="1"/>
  <c r="E41" i="1"/>
  <c r="E40" i="1"/>
  <c r="E39" i="1"/>
  <c r="E38" i="1"/>
  <c r="E37" i="1"/>
  <c r="E36" i="1"/>
  <c r="E33" i="1"/>
  <c r="GS70" i="1" l="1"/>
  <c r="GT70" i="1"/>
  <c r="GS83" i="1"/>
  <c r="GT83" i="1"/>
  <c r="EL18" i="1"/>
  <c r="EK18" i="1"/>
  <c r="EF18" i="1"/>
  <c r="EE18" i="1"/>
  <c r="EL31" i="1"/>
  <c r="EK31" i="1"/>
  <c r="EM22" i="1"/>
  <c r="DQ18" i="1"/>
  <c r="DP18" i="1"/>
  <c r="DQ31" i="1"/>
  <c r="DP31" i="1"/>
  <c r="DR19" i="1"/>
  <c r="S18" i="1"/>
  <c r="R18" i="1"/>
  <c r="S31" i="1"/>
  <c r="R31" i="1"/>
  <c r="T26" i="1"/>
  <c r="GQ31" i="1"/>
  <c r="GP31" i="1"/>
  <c r="GE31" i="1"/>
  <c r="GD31" i="1"/>
  <c r="GB31" i="1"/>
  <c r="GA31" i="1"/>
  <c r="FY31" i="1"/>
  <c r="FX31" i="1"/>
  <c r="FM31" i="1"/>
  <c r="FL31" i="1"/>
  <c r="FJ31" i="1"/>
  <c r="FI31" i="1"/>
  <c r="ER31" i="1"/>
  <c r="EQ31" i="1"/>
  <c r="EF31" i="1"/>
  <c r="EE31" i="1"/>
  <c r="DN31" i="1"/>
  <c r="DM31" i="1"/>
  <c r="DB31" i="1"/>
  <c r="DA31" i="1"/>
  <c r="BR31" i="1"/>
  <c r="BQ31" i="1"/>
  <c r="BI31" i="1"/>
  <c r="BH31" i="1"/>
  <c r="AW31" i="1"/>
  <c r="AV31" i="1"/>
  <c r="AB31" i="1"/>
  <c r="AA31" i="1"/>
  <c r="Y31" i="1"/>
  <c r="X31" i="1"/>
  <c r="M31" i="1"/>
  <c r="L31" i="1"/>
  <c r="G31" i="1"/>
  <c r="F31" i="1"/>
  <c r="D31" i="1"/>
  <c r="C31" i="1"/>
  <c r="GR28" i="1"/>
  <c r="GR27" i="1"/>
  <c r="GR25" i="1"/>
  <c r="GR24" i="1"/>
  <c r="GR21" i="1"/>
  <c r="GR20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C29" i="1"/>
  <c r="GC25" i="1"/>
  <c r="FN30" i="1"/>
  <c r="FN29" i="1"/>
  <c r="FN28" i="1"/>
  <c r="FN27" i="1"/>
  <c r="FN26" i="1"/>
  <c r="FN25" i="1"/>
  <c r="FN22" i="1"/>
  <c r="FN21" i="1"/>
  <c r="FN20" i="1"/>
  <c r="ES21" i="1"/>
  <c r="EG28" i="1"/>
  <c r="EG27" i="1"/>
  <c r="EG26" i="1"/>
  <c r="EG24" i="1"/>
  <c r="EG22" i="1"/>
  <c r="EG21" i="1"/>
  <c r="EG20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C22" i="1"/>
  <c r="BJ29" i="1"/>
  <c r="BJ20" i="1"/>
  <c r="BJ19" i="1"/>
  <c r="AX30" i="1"/>
  <c r="AX29" i="1"/>
  <c r="AX28" i="1"/>
  <c r="AX26" i="1"/>
  <c r="AX25" i="1"/>
  <c r="AX23" i="1"/>
  <c r="AX21" i="1"/>
  <c r="AX20" i="1"/>
  <c r="AC30" i="1"/>
  <c r="AC23" i="1"/>
  <c r="AC20" i="1"/>
  <c r="AC19" i="1"/>
  <c r="N30" i="1"/>
  <c r="N24" i="1"/>
  <c r="N21" i="1"/>
  <c r="H30" i="1"/>
  <c r="H29" i="1"/>
  <c r="H28" i="1"/>
  <c r="H27" i="1"/>
  <c r="H26" i="1"/>
  <c r="H25" i="1"/>
  <c r="H24" i="1"/>
  <c r="H22" i="1"/>
  <c r="H21" i="1"/>
  <c r="H20" i="1"/>
  <c r="H19" i="1"/>
  <c r="GQ18" i="1"/>
  <c r="GP18" i="1"/>
  <c r="GE18" i="1"/>
  <c r="GD18" i="1"/>
  <c r="GB18" i="1"/>
  <c r="GA18" i="1"/>
  <c r="FY18" i="1"/>
  <c r="FX18" i="1"/>
  <c r="FM18" i="1"/>
  <c r="FL18" i="1"/>
  <c r="FJ18" i="1"/>
  <c r="FI18" i="1"/>
  <c r="ER18" i="1"/>
  <c r="EQ18" i="1"/>
  <c r="DN18" i="1"/>
  <c r="DM18" i="1"/>
  <c r="DB18" i="1"/>
  <c r="DA18" i="1"/>
  <c r="BR18" i="1"/>
  <c r="BQ18" i="1"/>
  <c r="BI18" i="1"/>
  <c r="BH18" i="1"/>
  <c r="AW18" i="1"/>
  <c r="AV18" i="1"/>
  <c r="AB18" i="1"/>
  <c r="AA18" i="1"/>
  <c r="Y18" i="1"/>
  <c r="X18" i="1"/>
  <c r="M18" i="1"/>
  <c r="L18" i="1"/>
  <c r="G18" i="1"/>
  <c r="F18" i="1"/>
  <c r="D18" i="1"/>
  <c r="C18" i="1"/>
  <c r="GR17" i="1"/>
  <c r="GR16" i="1"/>
  <c r="GR14" i="1"/>
  <c r="GR12" i="1"/>
  <c r="GF17" i="1"/>
  <c r="GF16" i="1"/>
  <c r="GF15" i="1"/>
  <c r="GF14" i="1"/>
  <c r="GF13" i="1"/>
  <c r="GF12" i="1"/>
  <c r="GF11" i="1"/>
  <c r="GF10" i="1"/>
  <c r="GF9" i="1"/>
  <c r="GF8" i="1"/>
  <c r="GF7" i="1"/>
  <c r="GF6" i="1"/>
  <c r="GC17" i="1"/>
  <c r="GC14" i="1"/>
  <c r="GC13" i="1"/>
  <c r="GC12" i="1"/>
  <c r="GC11" i="1"/>
  <c r="GC10" i="1"/>
  <c r="GC8" i="1"/>
  <c r="GC7" i="1"/>
  <c r="FN17" i="1"/>
  <c r="FN16" i="1"/>
  <c r="FN15" i="1"/>
  <c r="FN14" i="1"/>
  <c r="FN13" i="1"/>
  <c r="FN12" i="1"/>
  <c r="FN11" i="1"/>
  <c r="FN9" i="1"/>
  <c r="FN6" i="1"/>
  <c r="ES10" i="1"/>
  <c r="ES9" i="1"/>
  <c r="EG17" i="1"/>
  <c r="EG16" i="1"/>
  <c r="EG12" i="1"/>
  <c r="EG11" i="1"/>
  <c r="EG9" i="1"/>
  <c r="EG7" i="1"/>
  <c r="EG6" i="1"/>
  <c r="DO17" i="1"/>
  <c r="DO16" i="1"/>
  <c r="DO15" i="1"/>
  <c r="DO14" i="1"/>
  <c r="DO13" i="1"/>
  <c r="DO12" i="1"/>
  <c r="DO11" i="1"/>
  <c r="DO10" i="1"/>
  <c r="DO9" i="1"/>
  <c r="DO8" i="1"/>
  <c r="DO7" i="1"/>
  <c r="DO6" i="1"/>
  <c r="BS8" i="1"/>
  <c r="BJ17" i="1"/>
  <c r="BJ15" i="1"/>
  <c r="BJ11" i="1"/>
  <c r="BJ10" i="1"/>
  <c r="BJ8" i="1"/>
  <c r="BJ6" i="1"/>
  <c r="AX17" i="1"/>
  <c r="AX16" i="1"/>
  <c r="AX15" i="1"/>
  <c r="AX14" i="1"/>
  <c r="AX13" i="1"/>
  <c r="AX11" i="1"/>
  <c r="AX10" i="1"/>
  <c r="AX9" i="1"/>
  <c r="AX8" i="1"/>
  <c r="AX6" i="1"/>
  <c r="AC17" i="1"/>
  <c r="AC16" i="1"/>
  <c r="AC14" i="1"/>
  <c r="AC9" i="1"/>
  <c r="AC8" i="1"/>
  <c r="Z7" i="1"/>
  <c r="N17" i="1"/>
  <c r="N16" i="1"/>
  <c r="N13" i="1"/>
  <c r="N10" i="1"/>
  <c r="N7" i="1"/>
  <c r="H17" i="1"/>
  <c r="H16" i="1"/>
  <c r="H15" i="1"/>
  <c r="H14" i="1"/>
  <c r="H13" i="1"/>
  <c r="H12" i="1"/>
  <c r="H11" i="1"/>
  <c r="H10" i="1"/>
  <c r="H9" i="1"/>
  <c r="H8" i="1"/>
  <c r="H7" i="1"/>
  <c r="H6" i="1"/>
  <c r="E14" i="1"/>
  <c r="E11" i="1"/>
  <c r="GT31" i="1" l="1"/>
  <c r="GS31" i="1"/>
  <c r="GS18" i="1"/>
  <c r="GT18" i="1"/>
  <c r="FJ96" i="1"/>
  <c r="GT96" i="1" s="1"/>
  <c r="FI96" i="1"/>
  <c r="GS96" i="1" s="1"/>
  <c r="DN44" i="1"/>
  <c r="GT44" i="1" s="1"/>
  <c r="DM44" i="1"/>
  <c r="GS44" i="1" s="1"/>
</calcChain>
</file>

<file path=xl/sharedStrings.xml><?xml version="1.0" encoding="utf-8"?>
<sst xmlns="http://schemas.openxmlformats.org/spreadsheetml/2006/main" count="533" uniqueCount="90">
  <si>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</si>
  <si>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</si>
  <si>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</si>
  <si>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</si>
  <si>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</si>
  <si>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</si>
  <si>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</si>
  <si>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</si>
  <si>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</si>
  <si>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</si>
  <si>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</si>
  <si>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</si>
  <si>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</si>
  <si>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</si>
  <si>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</si>
  <si>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</si>
  <si>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</si>
  <si>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</si>
  <si>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</si>
  <si>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</si>
  <si>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</si>
  <si>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</si>
  <si>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Taiwan, Prov of China</t>
  </si>
  <si>
    <t>United States</t>
  </si>
  <si>
    <t>All countries</t>
  </si>
  <si>
    <t>Total quantity in tons</t>
  </si>
  <si>
    <t>Total FOB value (R'000)</t>
  </si>
  <si>
    <t>Malaysia</t>
  </si>
  <si>
    <t>Argentina</t>
  </si>
  <si>
    <t>Australia</t>
  </si>
  <si>
    <t>Canada</t>
  </si>
  <si>
    <t>China</t>
  </si>
  <si>
    <t>Germany</t>
  </si>
  <si>
    <t>Hong Kong</t>
  </si>
  <si>
    <t>Phillipines</t>
  </si>
  <si>
    <t>South Africa</t>
  </si>
  <si>
    <t>Thailand</t>
  </si>
  <si>
    <t>United Arab Emirates</t>
  </si>
  <si>
    <t>United Kingdom</t>
  </si>
  <si>
    <t>Zimbabwe</t>
  </si>
  <si>
    <t>Brazil</t>
  </si>
  <si>
    <t>New Zealand</t>
  </si>
  <si>
    <t>Portugal</t>
  </si>
  <si>
    <t>Italy</t>
  </si>
  <si>
    <t>Spain</t>
  </si>
  <si>
    <t>Switzerland</t>
  </si>
  <si>
    <t>Austria</t>
  </si>
  <si>
    <t>Czech Republic</t>
  </si>
  <si>
    <t>French Guiana</t>
  </si>
  <si>
    <t>Hungary</t>
  </si>
  <si>
    <t>Ireland</t>
  </si>
  <si>
    <t>Liechtenstein</t>
  </si>
  <si>
    <t>Denmark</t>
  </si>
  <si>
    <t>India</t>
  </si>
  <si>
    <t>Congo Dem Rep Of</t>
  </si>
  <si>
    <t>Mozambique</t>
  </si>
  <si>
    <t>Unknown</t>
  </si>
  <si>
    <t>Tariff Line 2309.10.90 Preparations - Dog or Cat food  - Other</t>
  </si>
  <si>
    <t>Namibia</t>
  </si>
  <si>
    <t>Lesotho</t>
  </si>
  <si>
    <t>Japan</t>
  </si>
  <si>
    <t>Israel</t>
  </si>
  <si>
    <t>Poland</t>
  </si>
  <si>
    <t>Botswana</t>
  </si>
  <si>
    <t>Sweden</t>
  </si>
  <si>
    <t>Nigeria</t>
  </si>
  <si>
    <t>Lithuania</t>
  </si>
  <si>
    <t>Sudan</t>
  </si>
  <si>
    <t>Singapore</t>
  </si>
  <si>
    <t>Bulgaria</t>
  </si>
  <si>
    <t>Uganda</t>
  </si>
  <si>
    <t>Gabon</t>
  </si>
  <si>
    <t>Month</t>
  </si>
  <si>
    <t>Oman</t>
  </si>
  <si>
    <t>Norway</t>
  </si>
  <si>
    <t>Mexico</t>
  </si>
  <si>
    <t>Vietnam</t>
  </si>
  <si>
    <t>Zambia</t>
  </si>
  <si>
    <t>Tanzania</t>
  </si>
  <si>
    <t>Peru</t>
  </si>
  <si>
    <t>Ecuador</t>
  </si>
  <si>
    <t>Eswatini</t>
  </si>
  <si>
    <t>Ghana</t>
  </si>
  <si>
    <t>Korea, Rep of (South Korea)</t>
  </si>
  <si>
    <t>Turkey</t>
  </si>
  <si>
    <t>Tunisia</t>
  </si>
  <si>
    <t>Croatia</t>
  </si>
  <si>
    <t>Greece</t>
  </si>
  <si>
    <t>Georgia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</si>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</sst>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4" fillId="0" borderId="4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7" fillId="3" borderId="8" xfId="0" applyNumberFormat="1" applyFont="1" applyFill="1" applyBorder="1"/>
    <xf numFmtId="164" fontId="7" fillId="3" borderId="9" xfId="0" applyNumberFormat="1" applyFont="1" applyFill="1" applyBorder="1" applyAlignment="1">
      <alignment wrapText="1"/>
    </xf>
    <xf numFmtId="4" fontId="7" fillId="3" borderId="10" xfId="0" applyNumberFormat="1" applyFont="1" applyFill="1" applyBorder="1" applyAlignment="1">
      <alignment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4" fontId="0" fillId="0" borderId="6" xfId="0" applyNumberFormat="1" applyBorder="1"/>
    <xf numFmtId="164" fontId="5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7" fillId="3" borderId="9" xfId="0" applyNumberFormat="1" applyFont="1" applyFill="1" applyBorder="1"/>
    <xf numFmtId="4" fontId="7" fillId="3" borderId="10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0" fillId="0" borderId="3" xfId="0" applyNumberFormat="1" applyBorder="1"/>
    <xf numFmtId="164" fontId="4" fillId="0" borderId="17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7" fillId="3" borderId="9" xfId="0" applyFont="1" applyFill="1" applyBorder="1"/>
    <xf numFmtId="0" fontId="7" fillId="3" borderId="10" xfId="0" applyFont="1" applyFill="1" applyBorder="1"/>
    <xf numFmtId="164" fontId="0" fillId="2" borderId="0" xfId="0" applyNumberFormat="1" applyFill="1"/>
    <xf numFmtId="164" fontId="1" fillId="2" borderId="0" xfId="0" applyNumberFormat="1" applyFont="1" applyFill="1" applyAlignment="1">
      <alignment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20" xfId="0" applyNumberFormat="1" applyBorder="1" applyAlignment="1">
      <alignment wrapText="1"/>
    </xf>
    <xf numFmtId="164" fontId="7" fillId="3" borderId="21" xfId="0" applyNumberFormat="1" applyFont="1" applyFill="1" applyBorder="1" applyAlignment="1">
      <alignment wrapText="1"/>
    </xf>
    <xf numFmtId="4" fontId="9" fillId="0" borderId="3" xfId="0" applyNumberFormat="1" applyFont="1" applyBorder="1"/>
    <xf numFmtId="4" fontId="10" fillId="0" borderId="3" xfId="0" applyNumberFormat="1" applyFont="1" applyBorder="1"/>
    <xf numFmtId="4" fontId="7" fillId="3" borderId="21" xfId="0" applyNumberFormat="1" applyFont="1" applyFill="1" applyBorder="1"/>
    <xf numFmtId="164" fontId="0" fillId="0" borderId="11" xfId="0" applyNumberFormat="1" applyBorder="1" applyAlignment="1">
      <alignment wrapText="1"/>
    </xf>
    <xf numFmtId="4" fontId="7" fillId="3" borderId="9" xfId="0" applyNumberFormat="1" applyFont="1" applyFill="1" applyBorder="1"/>
    <xf numFmtId="164" fontId="0" fillId="0" borderId="16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7" fillId="3" borderId="22" xfId="0" applyFont="1" applyFill="1" applyBorder="1"/>
    <xf numFmtId="164" fontId="11" fillId="0" borderId="23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24" xfId="0" applyNumberFormat="1" applyBorder="1"/>
    <xf numFmtId="4" fontId="0" fillId="0" borderId="23" xfId="0" applyNumberFormat="1" applyBorder="1"/>
    <xf numFmtId="164" fontId="11" fillId="0" borderId="25" xfId="0" applyNumberFormat="1" applyFont="1" applyBorder="1"/>
    <xf numFmtId="4" fontId="11" fillId="0" borderId="25" xfId="0" applyNumberFormat="1" applyFont="1" applyBorder="1"/>
    <xf numFmtId="4" fontId="0" fillId="0" borderId="25" xfId="0" applyNumberFormat="1" applyBorder="1"/>
    <xf numFmtId="164" fontId="0" fillId="0" borderId="25" xfId="0" applyNumberFormat="1" applyBorder="1"/>
    <xf numFmtId="164" fontId="12" fillId="0" borderId="25" xfId="0" applyNumberFormat="1" applyFont="1" applyBorder="1"/>
    <xf numFmtId="4" fontId="12" fillId="0" borderId="25" xfId="0" applyNumberFormat="1" applyFont="1" applyBorder="1"/>
    <xf numFmtId="2" fontId="0" fillId="0" borderId="25" xfId="0" applyNumberFormat="1" applyBorder="1"/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N265"/>
  <sheetViews>
    <sheetView tabSelected="1" zoomScaleNormal="100" workbookViewId="0">
      <pane xSplit="2" ySplit="5" topLeftCell="C253" activePane="bottomRight" state="frozen"/>
      <selection pane="topRight" activeCell="B1" sqref="B1"/>
      <selection pane="bottomLeft" activeCell="A6" sqref="A6"/>
      <selection pane="bottomRight" activeCell="A256" sqref="A256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7" bestFit="1" customWidth="1"/>
    <col min="5" max="5" width="9.88671875" style="7" bestFit="1" customWidth="1"/>
    <col min="6" max="6" width="10.5546875" style="7" customWidth="1"/>
    <col min="7" max="7" width="11.88671875" style="7" customWidth="1"/>
    <col min="8" max="8" width="9.88671875" style="7" bestFit="1" customWidth="1"/>
    <col min="9" max="9" width="9.109375" style="7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11" style="7" customWidth="1"/>
    <col min="15" max="15" width="9.109375" style="7" customWidth="1"/>
    <col min="16" max="16" width="10.33203125" style="7" bestFit="1" customWidth="1"/>
    <col min="17" max="17" width="9.88671875" style="7" bestFit="1" customWidth="1"/>
    <col min="18" max="18" width="9.109375" style="7" customWidth="1"/>
    <col min="19" max="19" width="10.33203125" style="7" bestFit="1" customWidth="1"/>
    <col min="20" max="20" width="12" style="7" customWidth="1"/>
    <col min="21" max="21" width="9.88671875" style="7" customWidth="1"/>
    <col min="22" max="22" width="10.33203125" style="7" bestFit="1" customWidth="1"/>
    <col min="23" max="23" width="12.44140625" style="7" customWidth="1"/>
    <col min="24" max="24" width="9.88671875" style="7" customWidth="1"/>
    <col min="25" max="25" width="10.33203125" style="7" bestFit="1" customWidth="1"/>
    <col min="26" max="26" width="14.5546875" style="7" customWidth="1"/>
    <col min="27" max="28" width="10.33203125" style="7" customWidth="1"/>
    <col min="29" max="29" width="13.44140625" style="7" customWidth="1"/>
    <col min="30" max="30" width="9.109375" style="7" customWidth="1"/>
    <col min="31" max="31" width="10.33203125" style="7" bestFit="1" customWidth="1"/>
    <col min="32" max="32" width="9.88671875" style="7" bestFit="1" customWidth="1"/>
    <col min="33" max="33" width="9.109375" style="7" customWidth="1"/>
    <col min="34" max="34" width="10.33203125" style="7" bestFit="1" customWidth="1"/>
    <col min="35" max="36" width="9.88671875" style="7" bestFit="1" customWidth="1"/>
    <col min="37" max="37" width="10.88671875" style="7" bestFit="1" customWidth="1"/>
    <col min="38" max="38" width="12.109375" style="7" customWidth="1"/>
    <col min="39" max="39" width="9.109375" style="7" customWidth="1"/>
    <col min="40" max="40" width="10.33203125" style="7" bestFit="1" customWidth="1"/>
    <col min="41" max="41" width="12.44140625" style="7" customWidth="1"/>
    <col min="42" max="43" width="9.44140625" style="7" customWidth="1"/>
    <col min="44" max="44" width="11.5546875" style="7" customWidth="1"/>
    <col min="45" max="45" width="9.88671875" style="7" bestFit="1" customWidth="1"/>
    <col min="46" max="46" width="10.88671875" style="7" bestFit="1" customWidth="1"/>
    <col min="47" max="47" width="11.33203125" style="7" customWidth="1"/>
    <col min="48" max="48" width="11" style="7" bestFit="1" customWidth="1"/>
    <col min="49" max="49" width="10.88671875" style="7" bestFit="1" customWidth="1"/>
    <col min="50" max="50" width="11.33203125" style="7" customWidth="1"/>
    <col min="51" max="51" width="9.109375" style="7" customWidth="1"/>
    <col min="52" max="52" width="10.33203125" style="7" bestFit="1" customWidth="1"/>
    <col min="53" max="53" width="9.88671875" style="7" bestFit="1" customWidth="1"/>
    <col min="54" max="54" width="9.109375" style="7" customWidth="1"/>
    <col min="55" max="55" width="10.44140625" style="7" customWidth="1"/>
    <col min="56" max="56" width="11.109375" style="7" customWidth="1"/>
    <col min="57" max="57" width="9.109375" style="7" customWidth="1"/>
    <col min="58" max="58" width="10.33203125" style="7" bestFit="1" customWidth="1"/>
    <col min="59" max="59" width="12" style="7" customWidth="1"/>
    <col min="60" max="60" width="9.109375" style="7" customWidth="1"/>
    <col min="61" max="61" width="10.33203125" style="7" bestFit="1" customWidth="1"/>
    <col min="62" max="62" width="12" style="7" customWidth="1"/>
    <col min="63" max="63" width="9.109375" style="7" customWidth="1"/>
    <col min="64" max="64" width="10.33203125" style="7" bestFit="1" customWidth="1"/>
    <col min="65" max="65" width="10.88671875" style="7" bestFit="1" customWidth="1"/>
    <col min="66" max="66" width="9.109375" style="7" customWidth="1"/>
    <col min="67" max="67" width="10.33203125" style="7" bestFit="1" customWidth="1"/>
    <col min="68" max="68" width="10.88671875" style="7" bestFit="1" customWidth="1"/>
    <col min="69" max="69" width="9.109375" style="7" customWidth="1"/>
    <col min="70" max="70" width="10.33203125" style="7" bestFit="1" customWidth="1"/>
    <col min="71" max="71" width="10.88671875" style="7" bestFit="1" customWidth="1"/>
    <col min="72" max="72" width="9.109375" style="7" customWidth="1"/>
    <col min="73" max="73" width="10.33203125" style="7" bestFit="1" customWidth="1"/>
    <col min="74" max="74" width="11" style="7" customWidth="1"/>
    <col min="75" max="75" width="9.109375" style="7" customWidth="1"/>
    <col min="76" max="76" width="10.33203125" style="7" bestFit="1" customWidth="1"/>
    <col min="77" max="77" width="10.5546875" style="7" customWidth="1"/>
    <col min="78" max="78" width="10" style="7" customWidth="1"/>
    <col min="79" max="79" width="12.5546875" style="7" customWidth="1"/>
    <col min="80" max="80" width="11" style="7" customWidth="1"/>
    <col min="81" max="81" width="9.109375" style="7" customWidth="1"/>
    <col min="82" max="82" width="10.33203125" style="7" bestFit="1" customWidth="1"/>
    <col min="83" max="83" width="10" style="7" customWidth="1"/>
    <col min="84" max="84" width="9.109375" style="7" customWidth="1"/>
    <col min="85" max="85" width="10.33203125" style="7" bestFit="1" customWidth="1"/>
    <col min="86" max="86" width="10.44140625" style="7" customWidth="1"/>
    <col min="87" max="88" width="9.109375" style="7" customWidth="1"/>
    <col min="89" max="89" width="10.88671875" style="7" bestFit="1" customWidth="1"/>
    <col min="90" max="91" width="9.109375" style="7" customWidth="1"/>
    <col min="92" max="92" width="9.88671875" style="7" bestFit="1" customWidth="1"/>
    <col min="93" max="94" width="9.109375" style="7" customWidth="1"/>
    <col min="95" max="95" width="9.88671875" style="7" bestFit="1" customWidth="1"/>
    <col min="96" max="96" width="9.109375" style="7" customWidth="1"/>
    <col min="97" max="97" width="10.33203125" style="7" bestFit="1" customWidth="1"/>
    <col min="98" max="98" width="10.44140625" style="7" customWidth="1"/>
    <col min="99" max="99" width="9.109375" style="7" customWidth="1"/>
    <col min="100" max="100" width="10.33203125" style="7" bestFit="1" customWidth="1"/>
    <col min="101" max="101" width="11" style="7" customWidth="1"/>
    <col min="102" max="102" width="9.109375" style="7" customWidth="1"/>
    <col min="103" max="103" width="10.33203125" style="7" bestFit="1" customWidth="1"/>
    <col min="104" max="104" width="9.88671875" style="7" bestFit="1" customWidth="1"/>
    <col min="105" max="105" width="9.109375" style="7" customWidth="1"/>
    <col min="106" max="106" width="10.33203125" style="7" bestFit="1" customWidth="1"/>
    <col min="107" max="107" width="9.88671875" style="7" bestFit="1" customWidth="1"/>
    <col min="108" max="108" width="9.109375" style="7" customWidth="1"/>
    <col min="109" max="109" width="10.33203125" style="7" bestFit="1" customWidth="1"/>
    <col min="110" max="110" width="10.44140625" style="7" customWidth="1"/>
    <col min="111" max="111" width="9.109375" style="7" customWidth="1"/>
    <col min="112" max="112" width="10.33203125" style="7" bestFit="1" customWidth="1"/>
    <col min="113" max="113" width="9.44140625" style="7" bestFit="1" customWidth="1"/>
    <col min="114" max="115" width="9.109375" style="7" customWidth="1"/>
    <col min="116" max="116" width="11.44140625" style="7" customWidth="1"/>
    <col min="117" max="117" width="10.88671875" style="7" bestFit="1" customWidth="1"/>
    <col min="118" max="118" width="12" style="7" bestFit="1" customWidth="1"/>
    <col min="119" max="119" width="10.6640625" style="7" customWidth="1"/>
    <col min="120" max="120" width="9.109375" style="7" customWidth="1"/>
    <col min="121" max="121" width="10.33203125" style="7" bestFit="1" customWidth="1"/>
    <col min="122" max="122" width="11.5546875" style="7" customWidth="1"/>
    <col min="123" max="123" width="9.109375" style="7" customWidth="1"/>
    <col min="124" max="124" width="10.33203125" style="7" bestFit="1" customWidth="1"/>
    <col min="125" max="125" width="11" style="7" customWidth="1"/>
    <col min="126" max="126" width="9.109375" style="7" customWidth="1"/>
    <col min="127" max="127" width="10.33203125" style="7" bestFit="1" customWidth="1"/>
    <col min="128" max="128" width="11" style="7" customWidth="1"/>
    <col min="129" max="129" width="9.109375" style="7" customWidth="1"/>
    <col min="130" max="130" width="10.33203125" style="7" bestFit="1" customWidth="1"/>
    <col min="131" max="131" width="11" style="7" customWidth="1"/>
    <col min="132" max="132" width="9.109375" style="7" customWidth="1"/>
    <col min="133" max="133" width="10.33203125" style="7" bestFit="1" customWidth="1"/>
    <col min="134" max="134" width="10.109375" style="7" customWidth="1"/>
    <col min="135" max="135" width="9.109375" style="7" customWidth="1"/>
    <col min="136" max="136" width="10.33203125" style="7" bestFit="1" customWidth="1"/>
    <col min="137" max="137" width="11" style="7" customWidth="1"/>
    <col min="138" max="138" width="9.109375" style="7" customWidth="1"/>
    <col min="139" max="139" width="10.33203125" style="7" bestFit="1" customWidth="1"/>
    <col min="140" max="140" width="11.5546875" style="7" customWidth="1"/>
    <col min="141" max="141" width="9.109375" style="7" customWidth="1"/>
    <col min="142" max="142" width="10.33203125" style="7" bestFit="1" customWidth="1"/>
    <col min="143" max="143" width="11.88671875" style="7" customWidth="1"/>
    <col min="144" max="144" width="9.109375" style="7" customWidth="1"/>
    <col min="145" max="145" width="10.33203125" style="7" bestFit="1" customWidth="1"/>
    <col min="146" max="146" width="12.6640625" style="7" customWidth="1"/>
    <col min="147" max="147" width="9.109375" style="7" customWidth="1"/>
    <col min="148" max="148" width="10.33203125" style="7" bestFit="1" customWidth="1"/>
    <col min="149" max="149" width="10.6640625" style="7" customWidth="1"/>
    <col min="150" max="150" width="9.88671875" style="7" bestFit="1" customWidth="1"/>
    <col min="151" max="151" width="10.33203125" style="7" bestFit="1" customWidth="1"/>
    <col min="152" max="152" width="11" style="7" customWidth="1"/>
    <col min="153" max="154" width="9.44140625" style="7" customWidth="1"/>
    <col min="155" max="155" width="11.5546875" style="7" customWidth="1"/>
    <col min="156" max="157" width="9.44140625" style="7" customWidth="1"/>
    <col min="158" max="158" width="12.44140625" style="7" bestFit="1" customWidth="1"/>
    <col min="159" max="159" width="9.109375" style="7" customWidth="1"/>
    <col min="160" max="160" width="10.33203125" style="7" bestFit="1" customWidth="1"/>
    <col min="161" max="161" width="12.44140625" style="7" customWidth="1"/>
    <col min="162" max="162" width="9.109375" style="7" customWidth="1"/>
    <col min="163" max="163" width="10.33203125" style="7" bestFit="1" customWidth="1"/>
    <col min="164" max="164" width="10.109375" style="7" customWidth="1"/>
    <col min="165" max="165" width="9.109375" style="7" customWidth="1"/>
    <col min="166" max="166" width="10.33203125" style="7" bestFit="1" customWidth="1"/>
    <col min="167" max="167" width="13.33203125" style="7" customWidth="1"/>
    <col min="168" max="168" width="9.6640625" style="7" customWidth="1"/>
    <col min="169" max="169" width="10.88671875" style="7" customWidth="1"/>
    <col min="170" max="170" width="10.6640625" style="7" customWidth="1"/>
    <col min="171" max="171" width="9.109375" style="7" customWidth="1"/>
    <col min="172" max="172" width="10.33203125" style="7" bestFit="1" customWidth="1"/>
    <col min="173" max="173" width="10.109375" style="7" customWidth="1"/>
    <col min="174" max="174" width="9.109375" style="7" customWidth="1"/>
    <col min="175" max="175" width="10.33203125" style="7" bestFit="1" customWidth="1"/>
    <col min="176" max="176" width="10.109375" style="7" customWidth="1"/>
    <col min="177" max="177" width="9.109375" style="7" customWidth="1"/>
    <col min="178" max="178" width="10.33203125" style="7" bestFit="1" customWidth="1"/>
    <col min="179" max="179" width="10.109375" style="7" customWidth="1"/>
    <col min="180" max="180" width="9.109375" style="7" customWidth="1"/>
    <col min="181" max="181" width="10.33203125" style="7" bestFit="1" customWidth="1"/>
    <col min="182" max="182" width="11.6640625" style="7" customWidth="1"/>
    <col min="183" max="183" width="9.109375" style="7" customWidth="1"/>
    <col min="184" max="184" width="10.33203125" style="7" bestFit="1" customWidth="1"/>
    <col min="185" max="185" width="12.44140625" style="7" bestFit="1" customWidth="1"/>
    <col min="186" max="186" width="9.88671875" style="7" bestFit="1" customWidth="1"/>
    <col min="187" max="187" width="10.88671875" style="7" bestFit="1" customWidth="1"/>
    <col min="188" max="188" width="11.44140625" style="7" bestFit="1" customWidth="1"/>
    <col min="189" max="189" width="10.6640625" style="7" customWidth="1"/>
    <col min="190" max="190" width="10.33203125" style="7" bestFit="1" customWidth="1"/>
    <col min="191" max="191" width="12.44140625" style="7" bestFit="1" customWidth="1"/>
    <col min="192" max="192" width="9.109375" style="7" customWidth="1"/>
    <col min="193" max="193" width="10.33203125" style="7" bestFit="1" customWidth="1"/>
    <col min="194" max="194" width="11.44140625" style="7" bestFit="1" customWidth="1"/>
    <col min="195" max="195" width="9.109375" style="7" customWidth="1"/>
    <col min="196" max="196" width="10.33203125" style="7" bestFit="1" customWidth="1"/>
    <col min="197" max="197" width="11" style="7" customWidth="1"/>
    <col min="198" max="198" width="9.109375" style="7" customWidth="1"/>
    <col min="199" max="199" width="10.33203125" style="7" bestFit="1" customWidth="1"/>
    <col min="200" max="200" width="11" style="7" customWidth="1"/>
    <col min="201" max="201" width="13.5546875" style="60" bestFit="1" customWidth="1"/>
    <col min="202" max="202" width="15.5546875" style="7" bestFit="1" customWidth="1"/>
    <col min="203" max="203" width="9.109375" style="7"/>
    <col min="204" max="204" width="1.6640625" style="7" customWidth="1"/>
    <col min="205" max="207" width="9.109375" style="7"/>
    <col min="208" max="208" width="1.6640625" style="7" customWidth="1"/>
    <col min="209" max="211" width="9.109375" style="7"/>
    <col min="212" max="212" width="1.6640625" style="7" customWidth="1"/>
    <col min="213" max="215" width="9.109375" style="7"/>
    <col min="216" max="216" width="1.6640625" style="7" customWidth="1"/>
    <col min="217" max="217" width="9.109375" style="7"/>
    <col min="220" max="220" width="1.6640625" customWidth="1"/>
    <col min="224" max="224" width="1.6640625" customWidth="1"/>
    <col min="228" max="228" width="1.6640625" customWidth="1"/>
    <col min="229" max="229" width="12.109375" customWidth="1"/>
    <col min="232" max="232" width="1.6640625" customWidth="1"/>
    <col min="236" max="236" width="1.6640625" customWidth="1"/>
    <col min="240" max="240" width="1.6640625" customWidth="1"/>
    <col min="244" max="244" width="1.6640625" customWidth="1"/>
  </cols>
  <sheetData>
    <row r="1" spans="1:326" s="20" customFormat="1" x14ac:dyDescent="0.3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56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</row>
    <row r="2" spans="1:326" s="25" customFormat="1" ht="21" customHeight="1" x14ac:dyDescent="0.4">
      <c r="B2" s="22" t="s">
        <v>18</v>
      </c>
      <c r="C2" s="87" t="s">
        <v>57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57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</row>
    <row r="3" spans="1:326" s="25" customFormat="1" ht="16.2" thickBot="1" x14ac:dyDescent="0.35">
      <c r="C3" s="24"/>
      <c r="D3" s="24"/>
      <c r="E3" s="24"/>
      <c r="F3" s="24"/>
      <c r="G3" s="24"/>
      <c r="H3" s="24"/>
      <c r="I3" s="24"/>
      <c r="J3" s="24"/>
      <c r="K3" s="24"/>
      <c r="L3" s="26"/>
      <c r="M3" s="26"/>
      <c r="N3" s="26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57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</row>
    <row r="4" spans="1:326" s="12" customFormat="1" ht="45" customHeight="1" x14ac:dyDescent="0.3">
      <c r="A4" s="93" t="s">
        <v>0</v>
      </c>
      <c r="B4" s="94"/>
      <c r="C4" s="84" t="s">
        <v>28</v>
      </c>
      <c r="D4" s="88"/>
      <c r="E4" s="89"/>
      <c r="F4" s="84" t="s">
        <v>29</v>
      </c>
      <c r="G4" s="88"/>
      <c r="H4" s="89"/>
      <c r="I4" s="84" t="s">
        <v>46</v>
      </c>
      <c r="J4" s="88"/>
      <c r="K4" s="89"/>
      <c r="L4" s="90" t="s">
        <v>19</v>
      </c>
      <c r="M4" s="91"/>
      <c r="N4" s="92"/>
      <c r="O4" s="84" t="s">
        <v>63</v>
      </c>
      <c r="P4" s="85"/>
      <c r="Q4" s="86"/>
      <c r="R4" s="84" t="s">
        <v>40</v>
      </c>
      <c r="S4" s="85"/>
      <c r="T4" s="86"/>
      <c r="U4" s="84" t="s">
        <v>69</v>
      </c>
      <c r="V4" s="85"/>
      <c r="W4" s="86"/>
      <c r="X4" s="84" t="s">
        <v>30</v>
      </c>
      <c r="Y4" s="85"/>
      <c r="Z4" s="86"/>
      <c r="AA4" s="90" t="s">
        <v>31</v>
      </c>
      <c r="AB4" s="91"/>
      <c r="AC4" s="92"/>
      <c r="AD4" s="84" t="s">
        <v>54</v>
      </c>
      <c r="AE4" s="85"/>
      <c r="AF4" s="86"/>
      <c r="AG4" s="84" t="s">
        <v>86</v>
      </c>
      <c r="AH4" s="85"/>
      <c r="AI4" s="86"/>
      <c r="AJ4" s="84" t="s">
        <v>47</v>
      </c>
      <c r="AK4" s="85"/>
      <c r="AL4" s="86"/>
      <c r="AM4" s="84" t="s">
        <v>52</v>
      </c>
      <c r="AN4" s="85"/>
      <c r="AO4" s="86"/>
      <c r="AP4" s="84" t="s">
        <v>81</v>
      </c>
      <c r="AQ4" s="85"/>
      <c r="AR4" s="86"/>
      <c r="AS4" s="90" t="s">
        <v>80</v>
      </c>
      <c r="AT4" s="91"/>
      <c r="AU4" s="92"/>
      <c r="AV4" s="90" t="s">
        <v>20</v>
      </c>
      <c r="AW4" s="91"/>
      <c r="AX4" s="92"/>
      <c r="AY4" s="84" t="s">
        <v>48</v>
      </c>
      <c r="AZ4" s="85"/>
      <c r="BA4" s="86"/>
      <c r="BB4" s="90" t="s">
        <v>71</v>
      </c>
      <c r="BC4" s="91"/>
      <c r="BD4" s="92"/>
      <c r="BE4" s="90" t="s">
        <v>88</v>
      </c>
      <c r="BF4" s="91"/>
      <c r="BG4" s="92"/>
      <c r="BH4" s="90" t="s">
        <v>32</v>
      </c>
      <c r="BI4" s="91"/>
      <c r="BJ4" s="92"/>
      <c r="BK4" s="84" t="s">
        <v>82</v>
      </c>
      <c r="BL4" s="85"/>
      <c r="BM4" s="86"/>
      <c r="BN4" s="84" t="s">
        <v>87</v>
      </c>
      <c r="BO4" s="85"/>
      <c r="BP4" s="86"/>
      <c r="BQ4" s="84" t="s">
        <v>33</v>
      </c>
      <c r="BR4" s="85"/>
      <c r="BS4" s="86"/>
      <c r="BT4" s="84" t="s">
        <v>49</v>
      </c>
      <c r="BU4" s="85"/>
      <c r="BV4" s="86"/>
      <c r="BW4" s="84" t="s">
        <v>53</v>
      </c>
      <c r="BX4" s="85"/>
      <c r="BY4" s="86"/>
      <c r="BZ4" s="84" t="s">
        <v>50</v>
      </c>
      <c r="CA4" s="85"/>
      <c r="CB4" s="86"/>
      <c r="CC4" s="84" t="s">
        <v>61</v>
      </c>
      <c r="CD4" s="85"/>
      <c r="CE4" s="86"/>
      <c r="CF4" s="84" t="s">
        <v>43</v>
      </c>
      <c r="CG4" s="85"/>
      <c r="CH4" s="86"/>
      <c r="CI4" s="84" t="s">
        <v>60</v>
      </c>
      <c r="CJ4" s="85"/>
      <c r="CK4" s="86"/>
      <c r="CL4" s="84" t="s">
        <v>83</v>
      </c>
      <c r="CM4" s="85"/>
      <c r="CN4" s="86"/>
      <c r="CO4" s="84" t="s">
        <v>59</v>
      </c>
      <c r="CP4" s="85"/>
      <c r="CQ4" s="86"/>
      <c r="CR4" s="84" t="s">
        <v>51</v>
      </c>
      <c r="CS4" s="85"/>
      <c r="CT4" s="86"/>
      <c r="CU4" s="84" t="s">
        <v>66</v>
      </c>
      <c r="CV4" s="85"/>
      <c r="CW4" s="86"/>
      <c r="CX4" s="84" t="s">
        <v>89</v>
      </c>
      <c r="CY4" s="85"/>
      <c r="CZ4" s="86"/>
      <c r="DA4" s="84" t="s">
        <v>27</v>
      </c>
      <c r="DB4" s="85"/>
      <c r="DC4" s="86"/>
      <c r="DD4" s="84" t="s">
        <v>75</v>
      </c>
      <c r="DE4" s="85"/>
      <c r="DF4" s="86"/>
      <c r="DG4" s="84" t="s">
        <v>55</v>
      </c>
      <c r="DH4" s="85"/>
      <c r="DI4" s="86"/>
      <c r="DJ4" s="84" t="s">
        <v>58</v>
      </c>
      <c r="DK4" s="85"/>
      <c r="DL4" s="86"/>
      <c r="DM4" s="90" t="s">
        <v>21</v>
      </c>
      <c r="DN4" s="91"/>
      <c r="DO4" s="92"/>
      <c r="DP4" s="84" t="s">
        <v>41</v>
      </c>
      <c r="DQ4" s="85"/>
      <c r="DR4" s="86"/>
      <c r="DS4" s="84" t="s">
        <v>65</v>
      </c>
      <c r="DT4" s="85"/>
      <c r="DU4" s="86"/>
      <c r="DV4" s="84" t="s">
        <v>74</v>
      </c>
      <c r="DW4" s="85"/>
      <c r="DX4" s="86"/>
      <c r="DY4" s="84" t="s">
        <v>73</v>
      </c>
      <c r="DZ4" s="85"/>
      <c r="EA4" s="86"/>
      <c r="EB4" s="84" t="s">
        <v>79</v>
      </c>
      <c r="EC4" s="85"/>
      <c r="ED4" s="86"/>
      <c r="EE4" s="84" t="s">
        <v>34</v>
      </c>
      <c r="EF4" s="85"/>
      <c r="EG4" s="86"/>
      <c r="EH4" s="84" t="s">
        <v>62</v>
      </c>
      <c r="EI4" s="85"/>
      <c r="EJ4" s="86"/>
      <c r="EK4" s="84" t="s">
        <v>42</v>
      </c>
      <c r="EL4" s="85"/>
      <c r="EM4" s="86"/>
      <c r="EN4" s="84" t="s">
        <v>68</v>
      </c>
      <c r="EO4" s="85"/>
      <c r="EP4" s="86"/>
      <c r="EQ4" s="84" t="s">
        <v>35</v>
      </c>
      <c r="ER4" s="85"/>
      <c r="ES4" s="86"/>
      <c r="ET4" s="84" t="s">
        <v>44</v>
      </c>
      <c r="EU4" s="85"/>
      <c r="EV4" s="86"/>
      <c r="EW4" s="84" t="s">
        <v>67</v>
      </c>
      <c r="EX4" s="85"/>
      <c r="EY4" s="86"/>
      <c r="EZ4" s="84" t="s">
        <v>64</v>
      </c>
      <c r="FA4" s="85"/>
      <c r="FB4" s="86"/>
      <c r="FC4" s="84" t="s">
        <v>45</v>
      </c>
      <c r="FD4" s="85"/>
      <c r="FE4" s="86"/>
      <c r="FF4" s="84" t="s">
        <v>78</v>
      </c>
      <c r="FG4" s="85"/>
      <c r="FH4" s="86"/>
      <c r="FI4" s="90" t="s">
        <v>22</v>
      </c>
      <c r="FJ4" s="91"/>
      <c r="FK4" s="92"/>
      <c r="FL4" s="84" t="s">
        <v>36</v>
      </c>
      <c r="FM4" s="85"/>
      <c r="FN4" s="86"/>
      <c r="FO4" s="84" t="s">
        <v>84</v>
      </c>
      <c r="FP4" s="85"/>
      <c r="FQ4" s="86"/>
      <c r="FR4" s="84" t="s">
        <v>85</v>
      </c>
      <c r="FS4" s="85"/>
      <c r="FT4" s="86"/>
      <c r="FU4" s="84" t="s">
        <v>70</v>
      </c>
      <c r="FV4" s="85"/>
      <c r="FW4" s="86"/>
      <c r="FX4" s="84" t="s">
        <v>37</v>
      </c>
      <c r="FY4" s="85"/>
      <c r="FZ4" s="86"/>
      <c r="GA4" s="84" t="s">
        <v>38</v>
      </c>
      <c r="GB4" s="85"/>
      <c r="GC4" s="86"/>
      <c r="GD4" s="84" t="s">
        <v>23</v>
      </c>
      <c r="GE4" s="85"/>
      <c r="GF4" s="86"/>
      <c r="GG4" s="84" t="s">
        <v>56</v>
      </c>
      <c r="GH4" s="85"/>
      <c r="GI4" s="86"/>
      <c r="GJ4" s="90" t="s">
        <v>76</v>
      </c>
      <c r="GK4" s="91"/>
      <c r="GL4" s="92"/>
      <c r="GM4" s="90" t="s">
        <v>77</v>
      </c>
      <c r="GN4" s="91"/>
      <c r="GO4" s="92"/>
      <c r="GP4" s="90" t="s">
        <v>39</v>
      </c>
      <c r="GQ4" s="91"/>
      <c r="GR4" s="92"/>
      <c r="GS4" s="58" t="s">
        <v>24</v>
      </c>
      <c r="GT4" s="35" t="s">
        <v>24</v>
      </c>
      <c r="GU4" s="9"/>
      <c r="GV4" s="10"/>
      <c r="GW4" s="9"/>
      <c r="GX4" s="9"/>
      <c r="GY4" s="9"/>
      <c r="GZ4" s="10"/>
      <c r="HA4" s="9"/>
      <c r="HB4" s="9"/>
      <c r="HC4" s="9"/>
      <c r="HD4" s="10"/>
      <c r="HE4" s="9"/>
      <c r="HF4" s="9"/>
      <c r="HG4" s="9"/>
      <c r="HH4" s="10"/>
      <c r="HI4" s="9"/>
      <c r="HJ4" s="11"/>
      <c r="HK4" s="11"/>
      <c r="HM4" s="11"/>
      <c r="HN4" s="11"/>
      <c r="HO4" s="11"/>
      <c r="HQ4" s="11"/>
      <c r="HR4" s="11"/>
      <c r="HS4" s="11"/>
      <c r="HU4" s="11"/>
      <c r="HV4" s="11"/>
      <c r="HW4" s="11"/>
      <c r="HY4" s="11"/>
      <c r="HZ4" s="11"/>
      <c r="IA4" s="11"/>
      <c r="IC4" s="11"/>
      <c r="ID4" s="11"/>
      <c r="IE4" s="11"/>
      <c r="IG4" s="11"/>
      <c r="IH4" s="11"/>
      <c r="II4" s="11"/>
      <c r="IK4" s="11"/>
      <c r="IL4" s="11"/>
      <c r="IM4" s="11"/>
    </row>
    <row r="5" spans="1:326" ht="45" customHeight="1" thickBot="1" x14ac:dyDescent="0.35">
      <c r="A5" s="48" t="s">
        <v>1</v>
      </c>
      <c r="B5" s="49" t="s">
        <v>72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2</v>
      </c>
      <c r="DN5" s="29" t="s">
        <v>3</v>
      </c>
      <c r="DO5" s="31" t="s">
        <v>4</v>
      </c>
      <c r="DP5" s="30" t="s">
        <v>2</v>
      </c>
      <c r="DQ5" s="29" t="s">
        <v>3</v>
      </c>
      <c r="DR5" s="31" t="s">
        <v>4</v>
      </c>
      <c r="DS5" s="30" t="s">
        <v>2</v>
      </c>
      <c r="DT5" s="29" t="s">
        <v>3</v>
      </c>
      <c r="DU5" s="31" t="s">
        <v>4</v>
      </c>
      <c r="DV5" s="30" t="s">
        <v>2</v>
      </c>
      <c r="DW5" s="29" t="s">
        <v>3</v>
      </c>
      <c r="DX5" s="31" t="s">
        <v>4</v>
      </c>
      <c r="DY5" s="30" t="s">
        <v>2</v>
      </c>
      <c r="DZ5" s="29" t="s">
        <v>3</v>
      </c>
      <c r="EA5" s="31" t="s">
        <v>4</v>
      </c>
      <c r="EB5" s="30" t="s">
        <v>2</v>
      </c>
      <c r="EC5" s="29" t="s">
        <v>3</v>
      </c>
      <c r="ED5" s="31" t="s">
        <v>4</v>
      </c>
      <c r="EE5" s="30" t="s">
        <v>2</v>
      </c>
      <c r="EF5" s="29" t="s">
        <v>3</v>
      </c>
      <c r="EG5" s="31" t="s">
        <v>4</v>
      </c>
      <c r="EH5" s="30" t="s">
        <v>2</v>
      </c>
      <c r="EI5" s="29" t="s">
        <v>3</v>
      </c>
      <c r="EJ5" s="31" t="s">
        <v>4</v>
      </c>
      <c r="EK5" s="30" t="s">
        <v>2</v>
      </c>
      <c r="EL5" s="29" t="s">
        <v>3</v>
      </c>
      <c r="EM5" s="31" t="s">
        <v>4</v>
      </c>
      <c r="EN5" s="30" t="s">
        <v>2</v>
      </c>
      <c r="EO5" s="29" t="s">
        <v>3</v>
      </c>
      <c r="EP5" s="31" t="s">
        <v>4</v>
      </c>
      <c r="EQ5" s="30" t="s">
        <v>2</v>
      </c>
      <c r="ER5" s="29" t="s">
        <v>3</v>
      </c>
      <c r="ES5" s="31" t="s">
        <v>4</v>
      </c>
      <c r="ET5" s="30" t="s">
        <v>2</v>
      </c>
      <c r="EU5" s="29" t="s">
        <v>3</v>
      </c>
      <c r="EV5" s="31" t="s">
        <v>4</v>
      </c>
      <c r="EW5" s="30" t="s">
        <v>2</v>
      </c>
      <c r="EX5" s="29" t="s">
        <v>3</v>
      </c>
      <c r="EY5" s="31" t="s">
        <v>4</v>
      </c>
      <c r="EZ5" s="30" t="s">
        <v>2</v>
      </c>
      <c r="FA5" s="29" t="s">
        <v>3</v>
      </c>
      <c r="FB5" s="31" t="s">
        <v>4</v>
      </c>
      <c r="FC5" s="30" t="s">
        <v>2</v>
      </c>
      <c r="FD5" s="29" t="s">
        <v>3</v>
      </c>
      <c r="FE5" s="31" t="s">
        <v>4</v>
      </c>
      <c r="FF5" s="30" t="s">
        <v>2</v>
      </c>
      <c r="FG5" s="29" t="s">
        <v>3</v>
      </c>
      <c r="FH5" s="31" t="s">
        <v>4</v>
      </c>
      <c r="FI5" s="30" t="s">
        <v>2</v>
      </c>
      <c r="FJ5" s="29" t="s">
        <v>3</v>
      </c>
      <c r="FK5" s="31" t="s">
        <v>4</v>
      </c>
      <c r="FL5" s="30" t="s">
        <v>2</v>
      </c>
      <c r="FM5" s="29" t="s">
        <v>3</v>
      </c>
      <c r="FN5" s="31" t="s">
        <v>4</v>
      </c>
      <c r="FO5" s="30" t="s">
        <v>2</v>
      </c>
      <c r="FP5" s="29" t="s">
        <v>3</v>
      </c>
      <c r="FQ5" s="31" t="s">
        <v>4</v>
      </c>
      <c r="FR5" s="30" t="s">
        <v>2</v>
      </c>
      <c r="FS5" s="29" t="s">
        <v>3</v>
      </c>
      <c r="FT5" s="31" t="s">
        <v>4</v>
      </c>
      <c r="FU5" s="30" t="s">
        <v>2</v>
      </c>
      <c r="FV5" s="29" t="s">
        <v>3</v>
      </c>
      <c r="FW5" s="31" t="s">
        <v>4</v>
      </c>
      <c r="FX5" s="30" t="s">
        <v>2</v>
      </c>
      <c r="FY5" s="29" t="s">
        <v>3</v>
      </c>
      <c r="FZ5" s="31" t="s">
        <v>4</v>
      </c>
      <c r="GA5" s="30" t="s">
        <v>2</v>
      </c>
      <c r="GB5" s="29" t="s">
        <v>3</v>
      </c>
      <c r="GC5" s="31" t="s">
        <v>4</v>
      </c>
      <c r="GD5" s="30" t="s">
        <v>2</v>
      </c>
      <c r="GE5" s="29" t="s">
        <v>3</v>
      </c>
      <c r="GF5" s="31" t="s">
        <v>4</v>
      </c>
      <c r="GG5" s="30" t="s">
        <v>2</v>
      </c>
      <c r="GH5" s="29" t="s">
        <v>3</v>
      </c>
      <c r="GI5" s="31" t="s">
        <v>4</v>
      </c>
      <c r="GJ5" s="30" t="s">
        <v>2</v>
      </c>
      <c r="GK5" s="29" t="s">
        <v>3</v>
      </c>
      <c r="GL5" s="31" t="s">
        <v>4</v>
      </c>
      <c r="GM5" s="30" t="s">
        <v>2</v>
      </c>
      <c r="GN5" s="29" t="s">
        <v>3</v>
      </c>
      <c r="GO5" s="31" t="s">
        <v>4</v>
      </c>
      <c r="GP5" s="30" t="s">
        <v>2</v>
      </c>
      <c r="GQ5" s="29" t="s">
        <v>3</v>
      </c>
      <c r="GR5" s="31" t="s">
        <v>4</v>
      </c>
      <c r="GS5" s="59" t="s">
        <v>25</v>
      </c>
      <c r="GT5" s="31" t="s">
        <v>26</v>
      </c>
      <c r="GU5" s="4"/>
      <c r="GV5" s="5"/>
      <c r="GW5" s="4"/>
      <c r="GX5" s="4"/>
      <c r="GY5" s="4"/>
      <c r="GZ5" s="5"/>
      <c r="HA5" s="4"/>
      <c r="HB5" s="4"/>
      <c r="HC5" s="4"/>
      <c r="HD5" s="5"/>
      <c r="HE5" s="4"/>
      <c r="HF5" s="4"/>
      <c r="HG5" s="4"/>
      <c r="HH5" s="5"/>
      <c r="HI5" s="4"/>
      <c r="HJ5" s="1"/>
      <c r="HK5" s="1"/>
      <c r="HL5" s="2"/>
      <c r="HM5" s="1"/>
      <c r="HN5" s="1"/>
      <c r="HO5" s="1"/>
      <c r="HP5" s="2"/>
      <c r="HQ5" s="1"/>
      <c r="HR5" s="1"/>
      <c r="HS5" s="1"/>
      <c r="HT5" s="2"/>
      <c r="HU5" s="1"/>
      <c r="HV5" s="1"/>
      <c r="HW5" s="1"/>
      <c r="HX5" s="2"/>
      <c r="HY5" s="1"/>
      <c r="HZ5" s="1"/>
      <c r="IA5" s="1"/>
      <c r="IB5" s="2"/>
      <c r="IC5" s="1"/>
      <c r="ID5" s="1"/>
      <c r="IE5" s="1"/>
      <c r="IF5" s="2"/>
      <c r="IG5" s="1"/>
      <c r="IH5" s="1"/>
      <c r="II5" s="1"/>
      <c r="IJ5" s="2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</row>
    <row r="6" spans="1:326" x14ac:dyDescent="0.3">
      <c r="A6" s="50">
        <v>2006</v>
      </c>
      <c r="B6" s="51" t="s">
        <v>5</v>
      </c>
      <c r="C6" s="36">
        <v>0</v>
      </c>
      <c r="D6" s="27">
        <v>0</v>
      </c>
      <c r="E6" s="37">
        <v>0</v>
      </c>
      <c r="F6" s="36">
        <v>226</v>
      </c>
      <c r="G6" s="27">
        <v>1483</v>
      </c>
      <c r="H6" s="37">
        <f t="shared" ref="H6:H17" si="0">G6/F6*1000</f>
        <v>6561.9469026548668</v>
      </c>
      <c r="I6" s="36">
        <v>0</v>
      </c>
      <c r="J6" s="27">
        <v>0</v>
      </c>
      <c r="K6" s="37">
        <v>0</v>
      </c>
      <c r="L6" s="36">
        <v>0</v>
      </c>
      <c r="M6" s="27">
        <v>0</v>
      </c>
      <c r="N6" s="37">
        <v>0</v>
      </c>
      <c r="O6" s="36">
        <v>0</v>
      </c>
      <c r="P6" s="27">
        <v>0</v>
      </c>
      <c r="Q6" s="37">
        <v>0</v>
      </c>
      <c r="R6" s="36">
        <v>0</v>
      </c>
      <c r="S6" s="27">
        <v>0</v>
      </c>
      <c r="T6" s="37">
        <v>0</v>
      </c>
      <c r="U6" s="36">
        <v>0</v>
      </c>
      <c r="V6" s="27">
        <v>0</v>
      </c>
      <c r="W6" s="37">
        <v>0</v>
      </c>
      <c r="X6" s="36">
        <v>0</v>
      </c>
      <c r="Y6" s="27">
        <v>0</v>
      </c>
      <c r="Z6" s="37">
        <v>0</v>
      </c>
      <c r="AA6" s="36">
        <v>0</v>
      </c>
      <c r="AB6" s="27">
        <v>0</v>
      </c>
      <c r="AC6" s="37">
        <v>0</v>
      </c>
      <c r="AD6" s="36">
        <v>0</v>
      </c>
      <c r="AE6" s="27">
        <v>0</v>
      </c>
      <c r="AF6" s="37">
        <v>0</v>
      </c>
      <c r="AG6" s="36">
        <v>0</v>
      </c>
      <c r="AH6" s="27">
        <v>0</v>
      </c>
      <c r="AI6" s="37">
        <f t="shared" ref="AI6:AI17" si="1">IF(AG6=0,0,AH6/AG6*1000)</f>
        <v>0</v>
      </c>
      <c r="AJ6" s="36">
        <v>0</v>
      </c>
      <c r="AK6" s="27">
        <v>0</v>
      </c>
      <c r="AL6" s="37">
        <v>0</v>
      </c>
      <c r="AM6" s="36">
        <v>0</v>
      </c>
      <c r="AN6" s="27">
        <v>0</v>
      </c>
      <c r="AO6" s="37">
        <v>0</v>
      </c>
      <c r="AP6" s="36">
        <v>0</v>
      </c>
      <c r="AQ6" s="27">
        <v>0</v>
      </c>
      <c r="AR6" s="37">
        <v>0</v>
      </c>
      <c r="AS6" s="40">
        <v>0</v>
      </c>
      <c r="AT6" s="6">
        <v>0</v>
      </c>
      <c r="AU6" s="39">
        <f t="shared" ref="AU6:AU17" si="2">IF(AS6=0,0,AT6/AS6*1000)</f>
        <v>0</v>
      </c>
      <c r="AV6" s="36">
        <v>111</v>
      </c>
      <c r="AW6" s="27">
        <v>1350</v>
      </c>
      <c r="AX6" s="37">
        <f t="shared" ref="AX6:AX17" si="3">AW6/AV6*1000</f>
        <v>12162.162162162162</v>
      </c>
      <c r="AY6" s="36">
        <v>0</v>
      </c>
      <c r="AZ6" s="27">
        <v>0</v>
      </c>
      <c r="BA6" s="37">
        <v>0</v>
      </c>
      <c r="BB6" s="36">
        <v>0</v>
      </c>
      <c r="BC6" s="27">
        <v>0</v>
      </c>
      <c r="BD6" s="37">
        <v>0</v>
      </c>
      <c r="BE6" s="36"/>
      <c r="BF6" s="27"/>
      <c r="BG6" s="37"/>
      <c r="BH6" s="36">
        <v>4</v>
      </c>
      <c r="BI6" s="27">
        <v>76</v>
      </c>
      <c r="BJ6" s="37">
        <f t="shared" ref="BJ6:BJ17" si="4">BI6/BH6*1000</f>
        <v>19000</v>
      </c>
      <c r="BK6" s="36">
        <v>0</v>
      </c>
      <c r="BL6" s="27">
        <v>0</v>
      </c>
      <c r="BM6" s="37">
        <f t="shared" ref="BM6:BM17" si="5">IF(BK6=0,0,BL6/BK6*1000)</f>
        <v>0</v>
      </c>
      <c r="BN6" s="36">
        <v>0</v>
      </c>
      <c r="BO6" s="27">
        <v>0</v>
      </c>
      <c r="BP6" s="37">
        <f t="shared" ref="BP6:BP17" si="6">IF(BN6=0,0,BO6/BN6*1000)</f>
        <v>0</v>
      </c>
      <c r="BQ6" s="36">
        <v>0</v>
      </c>
      <c r="BR6" s="27">
        <v>0</v>
      </c>
      <c r="BS6" s="37">
        <v>0</v>
      </c>
      <c r="BT6" s="36">
        <v>0</v>
      </c>
      <c r="BU6" s="27">
        <v>0</v>
      </c>
      <c r="BV6" s="37">
        <v>0</v>
      </c>
      <c r="BW6" s="36">
        <v>0</v>
      </c>
      <c r="BX6" s="27">
        <v>0</v>
      </c>
      <c r="BY6" s="37">
        <v>0</v>
      </c>
      <c r="BZ6" s="36">
        <v>0</v>
      </c>
      <c r="CA6" s="27">
        <v>0</v>
      </c>
      <c r="CB6" s="37">
        <v>0</v>
      </c>
      <c r="CC6" s="36">
        <v>0</v>
      </c>
      <c r="CD6" s="27">
        <v>0</v>
      </c>
      <c r="CE6" s="37">
        <v>0</v>
      </c>
      <c r="CF6" s="36">
        <v>0</v>
      </c>
      <c r="CG6" s="27">
        <v>0</v>
      </c>
      <c r="CH6" s="37">
        <v>0</v>
      </c>
      <c r="CI6" s="36">
        <v>0</v>
      </c>
      <c r="CJ6" s="27">
        <v>0</v>
      </c>
      <c r="CK6" s="37">
        <v>0</v>
      </c>
      <c r="CL6" s="36">
        <v>0</v>
      </c>
      <c r="CM6" s="27">
        <v>0</v>
      </c>
      <c r="CN6" s="37">
        <f t="shared" ref="CN6:CN17" si="7">IF(CL6=0,0,CM6/CL6*1000)</f>
        <v>0</v>
      </c>
      <c r="CO6" s="36">
        <v>0</v>
      </c>
      <c r="CP6" s="27">
        <v>0</v>
      </c>
      <c r="CQ6" s="37">
        <v>0</v>
      </c>
      <c r="CR6" s="36">
        <v>0</v>
      </c>
      <c r="CS6" s="27">
        <v>0</v>
      </c>
      <c r="CT6" s="37">
        <v>0</v>
      </c>
      <c r="CU6" s="36">
        <v>0</v>
      </c>
      <c r="CV6" s="27">
        <v>0</v>
      </c>
      <c r="CW6" s="37">
        <v>0</v>
      </c>
      <c r="CX6" s="36"/>
      <c r="CY6" s="27"/>
      <c r="CZ6" s="37"/>
      <c r="DA6" s="36">
        <v>0</v>
      </c>
      <c r="DB6" s="27">
        <v>0</v>
      </c>
      <c r="DC6" s="37">
        <v>0</v>
      </c>
      <c r="DD6" s="36">
        <v>0</v>
      </c>
      <c r="DE6" s="27">
        <v>0</v>
      </c>
      <c r="DF6" s="37">
        <v>0</v>
      </c>
      <c r="DG6" s="36">
        <v>0</v>
      </c>
      <c r="DH6" s="27">
        <v>0</v>
      </c>
      <c r="DI6" s="37">
        <v>0</v>
      </c>
      <c r="DJ6" s="36">
        <v>0</v>
      </c>
      <c r="DK6" s="27">
        <v>0</v>
      </c>
      <c r="DL6" s="37">
        <v>0</v>
      </c>
      <c r="DM6" s="36">
        <v>369</v>
      </c>
      <c r="DN6" s="27">
        <v>2216</v>
      </c>
      <c r="DO6" s="37">
        <f t="shared" ref="DO6:DO17" si="8">DN6/DM6*1000</f>
        <v>6005.4200542005419</v>
      </c>
      <c r="DP6" s="36">
        <v>0</v>
      </c>
      <c r="DQ6" s="27">
        <v>0</v>
      </c>
      <c r="DR6" s="37">
        <v>0</v>
      </c>
      <c r="DS6" s="36">
        <v>0</v>
      </c>
      <c r="DT6" s="27">
        <v>0</v>
      </c>
      <c r="DU6" s="37">
        <v>0</v>
      </c>
      <c r="DV6" s="40">
        <v>0</v>
      </c>
      <c r="DW6" s="6">
        <v>0</v>
      </c>
      <c r="DX6" s="39">
        <v>0</v>
      </c>
      <c r="DY6" s="40">
        <v>0</v>
      </c>
      <c r="DZ6" s="6">
        <v>0</v>
      </c>
      <c r="EA6" s="39">
        <v>0</v>
      </c>
      <c r="EB6" s="36">
        <v>0</v>
      </c>
      <c r="EC6" s="27">
        <v>0</v>
      </c>
      <c r="ED6" s="37">
        <v>0</v>
      </c>
      <c r="EE6" s="36">
        <v>38</v>
      </c>
      <c r="EF6" s="27">
        <v>309</v>
      </c>
      <c r="EG6" s="37">
        <f t="shared" ref="EG6:EG17" si="9">EF6/EE6*1000</f>
        <v>8131.5789473684208</v>
      </c>
      <c r="EH6" s="36">
        <v>0</v>
      </c>
      <c r="EI6" s="27">
        <v>0</v>
      </c>
      <c r="EJ6" s="37">
        <v>0</v>
      </c>
      <c r="EK6" s="36">
        <v>0</v>
      </c>
      <c r="EL6" s="27">
        <v>0</v>
      </c>
      <c r="EM6" s="37">
        <v>0</v>
      </c>
      <c r="EN6" s="36">
        <v>0</v>
      </c>
      <c r="EO6" s="27">
        <v>0</v>
      </c>
      <c r="EP6" s="37">
        <v>0</v>
      </c>
      <c r="EQ6" s="36">
        <v>0</v>
      </c>
      <c r="ER6" s="27">
        <v>0</v>
      </c>
      <c r="ES6" s="37">
        <v>0</v>
      </c>
      <c r="ET6" s="36">
        <v>0</v>
      </c>
      <c r="EU6" s="27">
        <v>0</v>
      </c>
      <c r="EV6" s="37">
        <v>0</v>
      </c>
      <c r="EW6" s="36">
        <v>0</v>
      </c>
      <c r="EX6" s="27">
        <v>0</v>
      </c>
      <c r="EY6" s="37">
        <v>0</v>
      </c>
      <c r="EZ6" s="36">
        <v>0</v>
      </c>
      <c r="FA6" s="27">
        <v>0</v>
      </c>
      <c r="FB6" s="37">
        <v>0</v>
      </c>
      <c r="FC6" s="36">
        <v>0</v>
      </c>
      <c r="FD6" s="27">
        <v>0</v>
      </c>
      <c r="FE6" s="37">
        <v>0</v>
      </c>
      <c r="FF6" s="36">
        <v>0</v>
      </c>
      <c r="FG6" s="27">
        <v>0</v>
      </c>
      <c r="FH6" s="37">
        <v>0</v>
      </c>
      <c r="FI6" s="43">
        <v>0</v>
      </c>
      <c r="FJ6" s="28">
        <v>0</v>
      </c>
      <c r="FK6" s="37">
        <v>0</v>
      </c>
      <c r="FL6" s="36">
        <v>7</v>
      </c>
      <c r="FM6" s="27">
        <v>189</v>
      </c>
      <c r="FN6" s="37">
        <f t="shared" ref="FN6:FN17" si="10">FM6/FL6*1000</f>
        <v>27000</v>
      </c>
      <c r="FO6" s="36">
        <v>0</v>
      </c>
      <c r="FP6" s="27">
        <v>0</v>
      </c>
      <c r="FQ6" s="37">
        <f t="shared" ref="FQ6:FQ17" si="11">IF(FO6=0,0,FP6/FO6*1000)</f>
        <v>0</v>
      </c>
      <c r="FR6" s="36">
        <v>0</v>
      </c>
      <c r="FS6" s="27">
        <v>0</v>
      </c>
      <c r="FT6" s="37">
        <f t="shared" ref="FT6:FT17" si="12">IF(FR6=0,0,FS6/FR6*1000)</f>
        <v>0</v>
      </c>
      <c r="FU6" s="36">
        <v>0</v>
      </c>
      <c r="FV6" s="27">
        <v>0</v>
      </c>
      <c r="FW6" s="37">
        <v>0</v>
      </c>
      <c r="FX6" s="36">
        <v>0</v>
      </c>
      <c r="FY6" s="27">
        <v>0</v>
      </c>
      <c r="FZ6" s="37">
        <v>0</v>
      </c>
      <c r="GA6" s="36">
        <v>0</v>
      </c>
      <c r="GB6" s="27">
        <v>0</v>
      </c>
      <c r="GC6" s="37">
        <v>0</v>
      </c>
      <c r="GD6" s="36">
        <v>255</v>
      </c>
      <c r="GE6" s="27">
        <v>1752</v>
      </c>
      <c r="GF6" s="37">
        <f t="shared" ref="GF6:GF17" si="13">GE6/GD6*1000</f>
        <v>6870.5882352941171</v>
      </c>
      <c r="GG6" s="36">
        <v>0</v>
      </c>
      <c r="GH6" s="27">
        <v>0</v>
      </c>
      <c r="GI6" s="37">
        <v>0</v>
      </c>
      <c r="GJ6" s="36">
        <v>0</v>
      </c>
      <c r="GK6" s="27">
        <v>0</v>
      </c>
      <c r="GL6" s="37">
        <v>0</v>
      </c>
      <c r="GM6" s="40">
        <v>0</v>
      </c>
      <c r="GN6" s="6">
        <v>0</v>
      </c>
      <c r="GO6" s="39">
        <v>0</v>
      </c>
      <c r="GP6" s="36">
        <v>0</v>
      </c>
      <c r="GQ6" s="27">
        <v>0</v>
      </c>
      <c r="GR6" s="37">
        <v>0</v>
      </c>
      <c r="GS6" s="18">
        <f t="shared" ref="GS6:GS37" si="14">SUM(C6,F6,I6,L6,R6,X6,AA6,AJ6,AV6,AY6,BH6,BQ6,BT6,BZ6,CF6,CR6,DA6,DM6,DP6,EE6,EK6,EQ6,ET6,FC6,FI6,FL6,FX6,GA6,GD6,GP6+DG6+GG6+BW6+AM6+AD6)</f>
        <v>1010</v>
      </c>
      <c r="GT6" s="19">
        <f t="shared" ref="GT6:GT37" si="15">SUM(D6,G6,J6,M6,S6,Y6,AB6,AK6,AW6,AZ6,BI6,BR6,BU6,CA6,CG6,CS6,DB6,DN6,DQ6,EF6,EL6,ER6,EU6,FD6,FJ6,FM6,FY6,GB6,GE6,GQ6)+DH6+GH6+BX6+AN6+AE6</f>
        <v>7375</v>
      </c>
      <c r="GU6" s="4"/>
      <c r="GV6" s="5"/>
      <c r="GW6" s="4"/>
      <c r="GX6" s="4"/>
      <c r="GY6" s="4"/>
      <c r="GZ6" s="5"/>
      <c r="HA6" s="4"/>
      <c r="HB6" s="4"/>
      <c r="HC6" s="4"/>
      <c r="HD6" s="5"/>
      <c r="HE6" s="4"/>
      <c r="HF6" s="4"/>
      <c r="HG6" s="4"/>
      <c r="HH6" s="5"/>
      <c r="HI6" s="4"/>
      <c r="HJ6" s="1"/>
      <c r="HK6" s="1"/>
      <c r="HL6" s="2"/>
      <c r="HM6" s="1"/>
      <c r="HN6" s="1"/>
      <c r="HO6" s="1"/>
      <c r="HP6" s="2"/>
      <c r="HQ6" s="1"/>
      <c r="HR6" s="1"/>
      <c r="HS6" s="1"/>
      <c r="HT6" s="2"/>
      <c r="HU6" s="1"/>
      <c r="HV6" s="1"/>
      <c r="HW6" s="1"/>
      <c r="HX6" s="2"/>
      <c r="HY6" s="1"/>
      <c r="HZ6" s="1"/>
      <c r="IA6" s="1"/>
      <c r="IB6" s="2"/>
      <c r="IC6" s="1"/>
      <c r="ID6" s="1"/>
      <c r="IE6" s="1"/>
      <c r="IF6" s="2"/>
      <c r="IG6" s="1"/>
      <c r="IH6" s="1"/>
      <c r="II6" s="1"/>
      <c r="IJ6" s="2"/>
      <c r="IK6" s="1"/>
      <c r="IL6" s="1"/>
      <c r="IM6" s="1"/>
    </row>
    <row r="7" spans="1:326" x14ac:dyDescent="0.3">
      <c r="A7" s="52">
        <v>2006</v>
      </c>
      <c r="B7" s="53" t="s">
        <v>6</v>
      </c>
      <c r="C7" s="40">
        <v>0</v>
      </c>
      <c r="D7" s="6">
        <v>0</v>
      </c>
      <c r="E7" s="39">
        <v>0</v>
      </c>
      <c r="F7" s="40">
        <v>52</v>
      </c>
      <c r="G7" s="6">
        <v>273</v>
      </c>
      <c r="H7" s="39">
        <f t="shared" si="0"/>
        <v>5250</v>
      </c>
      <c r="I7" s="40">
        <v>0</v>
      </c>
      <c r="J7" s="6">
        <v>0</v>
      </c>
      <c r="K7" s="39">
        <v>0</v>
      </c>
      <c r="L7" s="40">
        <v>9</v>
      </c>
      <c r="M7" s="6">
        <v>74</v>
      </c>
      <c r="N7" s="39">
        <f t="shared" ref="N7:N17" si="16">M7/L7*1000</f>
        <v>8222.2222222222208</v>
      </c>
      <c r="O7" s="40">
        <v>0</v>
      </c>
      <c r="P7" s="6">
        <v>0</v>
      </c>
      <c r="Q7" s="39">
        <v>0</v>
      </c>
      <c r="R7" s="40">
        <v>0</v>
      </c>
      <c r="S7" s="6">
        <v>0</v>
      </c>
      <c r="T7" s="39">
        <v>0</v>
      </c>
      <c r="U7" s="40">
        <v>0</v>
      </c>
      <c r="V7" s="6">
        <v>0</v>
      </c>
      <c r="W7" s="39">
        <v>0</v>
      </c>
      <c r="X7" s="40">
        <v>15</v>
      </c>
      <c r="Y7" s="6">
        <v>188</v>
      </c>
      <c r="Z7" s="39">
        <f t="shared" ref="Z7" si="17">Y7/X7*1000</f>
        <v>12533.333333333334</v>
      </c>
      <c r="AA7" s="40">
        <v>0</v>
      </c>
      <c r="AB7" s="6">
        <v>0</v>
      </c>
      <c r="AC7" s="39">
        <v>0</v>
      </c>
      <c r="AD7" s="40">
        <v>0</v>
      </c>
      <c r="AE7" s="6">
        <v>0</v>
      </c>
      <c r="AF7" s="39">
        <v>0</v>
      </c>
      <c r="AG7" s="40">
        <v>0</v>
      </c>
      <c r="AH7" s="6">
        <v>0</v>
      </c>
      <c r="AI7" s="39">
        <f t="shared" si="1"/>
        <v>0</v>
      </c>
      <c r="AJ7" s="40">
        <v>0</v>
      </c>
      <c r="AK7" s="6">
        <v>0</v>
      </c>
      <c r="AL7" s="39">
        <v>0</v>
      </c>
      <c r="AM7" s="40">
        <v>0</v>
      </c>
      <c r="AN7" s="6">
        <v>0</v>
      </c>
      <c r="AO7" s="39">
        <v>0</v>
      </c>
      <c r="AP7" s="40">
        <v>0</v>
      </c>
      <c r="AQ7" s="6">
        <v>0</v>
      </c>
      <c r="AR7" s="39">
        <v>0</v>
      </c>
      <c r="AS7" s="40">
        <v>0</v>
      </c>
      <c r="AT7" s="6">
        <v>0</v>
      </c>
      <c r="AU7" s="39">
        <f t="shared" si="2"/>
        <v>0</v>
      </c>
      <c r="AV7" s="40">
        <v>0</v>
      </c>
      <c r="AW7" s="6">
        <v>0</v>
      </c>
      <c r="AX7" s="39">
        <v>0</v>
      </c>
      <c r="AY7" s="40">
        <v>0</v>
      </c>
      <c r="AZ7" s="6">
        <v>0</v>
      </c>
      <c r="BA7" s="39">
        <v>0</v>
      </c>
      <c r="BB7" s="40">
        <v>0</v>
      </c>
      <c r="BC7" s="6">
        <v>0</v>
      </c>
      <c r="BD7" s="39">
        <v>0</v>
      </c>
      <c r="BE7" s="40"/>
      <c r="BF7" s="6"/>
      <c r="BG7" s="39"/>
      <c r="BH7" s="40">
        <v>0</v>
      </c>
      <c r="BI7" s="6">
        <v>0</v>
      </c>
      <c r="BJ7" s="39">
        <v>0</v>
      </c>
      <c r="BK7" s="40">
        <v>0</v>
      </c>
      <c r="BL7" s="6">
        <v>0</v>
      </c>
      <c r="BM7" s="39">
        <f t="shared" si="5"/>
        <v>0</v>
      </c>
      <c r="BN7" s="40">
        <v>0</v>
      </c>
      <c r="BO7" s="6">
        <v>0</v>
      </c>
      <c r="BP7" s="39">
        <f t="shared" si="6"/>
        <v>0</v>
      </c>
      <c r="BQ7" s="40">
        <v>0</v>
      </c>
      <c r="BR7" s="6">
        <v>0</v>
      </c>
      <c r="BS7" s="39">
        <v>0</v>
      </c>
      <c r="BT7" s="40">
        <v>0</v>
      </c>
      <c r="BU7" s="6">
        <v>0</v>
      </c>
      <c r="BV7" s="39">
        <v>0</v>
      </c>
      <c r="BW7" s="40">
        <v>0</v>
      </c>
      <c r="BX7" s="6">
        <v>0</v>
      </c>
      <c r="BY7" s="39">
        <v>0</v>
      </c>
      <c r="BZ7" s="40">
        <v>0</v>
      </c>
      <c r="CA7" s="6">
        <v>0</v>
      </c>
      <c r="CB7" s="39">
        <v>0</v>
      </c>
      <c r="CC7" s="40">
        <v>0</v>
      </c>
      <c r="CD7" s="6">
        <v>0</v>
      </c>
      <c r="CE7" s="39">
        <v>0</v>
      </c>
      <c r="CF7" s="40">
        <v>0</v>
      </c>
      <c r="CG7" s="6">
        <v>0</v>
      </c>
      <c r="CH7" s="39">
        <v>0</v>
      </c>
      <c r="CI7" s="40">
        <v>0</v>
      </c>
      <c r="CJ7" s="6">
        <v>0</v>
      </c>
      <c r="CK7" s="39">
        <v>0</v>
      </c>
      <c r="CL7" s="40">
        <v>0</v>
      </c>
      <c r="CM7" s="6">
        <v>0</v>
      </c>
      <c r="CN7" s="39">
        <f t="shared" si="7"/>
        <v>0</v>
      </c>
      <c r="CO7" s="40">
        <v>0</v>
      </c>
      <c r="CP7" s="6">
        <v>0</v>
      </c>
      <c r="CQ7" s="39">
        <v>0</v>
      </c>
      <c r="CR7" s="40">
        <v>0</v>
      </c>
      <c r="CS7" s="6">
        <v>0</v>
      </c>
      <c r="CT7" s="39">
        <v>0</v>
      </c>
      <c r="CU7" s="40">
        <v>0</v>
      </c>
      <c r="CV7" s="6">
        <v>0</v>
      </c>
      <c r="CW7" s="39">
        <v>0</v>
      </c>
      <c r="CX7" s="40"/>
      <c r="CY7" s="6"/>
      <c r="CZ7" s="39"/>
      <c r="DA7" s="40">
        <v>0</v>
      </c>
      <c r="DB7" s="6">
        <v>0</v>
      </c>
      <c r="DC7" s="39">
        <v>0</v>
      </c>
      <c r="DD7" s="40">
        <v>0</v>
      </c>
      <c r="DE7" s="6">
        <v>0</v>
      </c>
      <c r="DF7" s="39">
        <v>0</v>
      </c>
      <c r="DG7" s="40">
        <v>0</v>
      </c>
      <c r="DH7" s="6">
        <v>0</v>
      </c>
      <c r="DI7" s="39">
        <v>0</v>
      </c>
      <c r="DJ7" s="40">
        <v>0</v>
      </c>
      <c r="DK7" s="6">
        <v>0</v>
      </c>
      <c r="DL7" s="39">
        <v>0</v>
      </c>
      <c r="DM7" s="40">
        <v>296</v>
      </c>
      <c r="DN7" s="6">
        <v>2115</v>
      </c>
      <c r="DO7" s="39">
        <f t="shared" si="8"/>
        <v>7145.27027027027</v>
      </c>
      <c r="DP7" s="40">
        <v>0</v>
      </c>
      <c r="DQ7" s="6">
        <v>0</v>
      </c>
      <c r="DR7" s="39">
        <v>0</v>
      </c>
      <c r="DS7" s="40">
        <v>0</v>
      </c>
      <c r="DT7" s="6">
        <v>0</v>
      </c>
      <c r="DU7" s="39">
        <v>0</v>
      </c>
      <c r="DV7" s="40">
        <v>0</v>
      </c>
      <c r="DW7" s="6">
        <v>0</v>
      </c>
      <c r="DX7" s="39">
        <v>0</v>
      </c>
      <c r="DY7" s="40">
        <v>0</v>
      </c>
      <c r="DZ7" s="6">
        <v>0</v>
      </c>
      <c r="EA7" s="39">
        <v>0</v>
      </c>
      <c r="EB7" s="40">
        <v>0</v>
      </c>
      <c r="EC7" s="6">
        <v>0</v>
      </c>
      <c r="ED7" s="39">
        <v>0</v>
      </c>
      <c r="EE7" s="40">
        <v>5</v>
      </c>
      <c r="EF7" s="6">
        <v>39</v>
      </c>
      <c r="EG7" s="39">
        <f t="shared" si="9"/>
        <v>7800</v>
      </c>
      <c r="EH7" s="40">
        <v>0</v>
      </c>
      <c r="EI7" s="6">
        <v>0</v>
      </c>
      <c r="EJ7" s="39">
        <v>0</v>
      </c>
      <c r="EK7" s="40">
        <v>0</v>
      </c>
      <c r="EL7" s="6">
        <v>0</v>
      </c>
      <c r="EM7" s="39">
        <v>0</v>
      </c>
      <c r="EN7" s="40">
        <v>0</v>
      </c>
      <c r="EO7" s="6">
        <v>0</v>
      </c>
      <c r="EP7" s="39">
        <v>0</v>
      </c>
      <c r="EQ7" s="40">
        <v>0</v>
      </c>
      <c r="ER7" s="6">
        <v>0</v>
      </c>
      <c r="ES7" s="39">
        <v>0</v>
      </c>
      <c r="ET7" s="40">
        <v>0</v>
      </c>
      <c r="EU7" s="6">
        <v>0</v>
      </c>
      <c r="EV7" s="39">
        <v>0</v>
      </c>
      <c r="EW7" s="40">
        <v>0</v>
      </c>
      <c r="EX7" s="6">
        <v>0</v>
      </c>
      <c r="EY7" s="39">
        <v>0</v>
      </c>
      <c r="EZ7" s="40">
        <v>0</v>
      </c>
      <c r="FA7" s="6">
        <v>0</v>
      </c>
      <c r="FB7" s="39">
        <v>0</v>
      </c>
      <c r="FC7" s="40">
        <v>0</v>
      </c>
      <c r="FD7" s="6">
        <v>0</v>
      </c>
      <c r="FE7" s="39">
        <v>0</v>
      </c>
      <c r="FF7" s="40">
        <v>0</v>
      </c>
      <c r="FG7" s="6">
        <v>0</v>
      </c>
      <c r="FH7" s="39">
        <v>0</v>
      </c>
      <c r="FI7" s="44">
        <v>0</v>
      </c>
      <c r="FJ7" s="14">
        <v>0</v>
      </c>
      <c r="FK7" s="39">
        <v>0</v>
      </c>
      <c r="FL7" s="40">
        <v>0</v>
      </c>
      <c r="FM7" s="6">
        <v>0</v>
      </c>
      <c r="FN7" s="39">
        <v>0</v>
      </c>
      <c r="FO7" s="40">
        <v>0</v>
      </c>
      <c r="FP7" s="6">
        <v>0</v>
      </c>
      <c r="FQ7" s="39">
        <f t="shared" si="11"/>
        <v>0</v>
      </c>
      <c r="FR7" s="40">
        <v>0</v>
      </c>
      <c r="FS7" s="6">
        <v>0</v>
      </c>
      <c r="FT7" s="39">
        <f t="shared" si="12"/>
        <v>0</v>
      </c>
      <c r="FU7" s="40">
        <v>0</v>
      </c>
      <c r="FV7" s="6">
        <v>0</v>
      </c>
      <c r="FW7" s="39">
        <v>0</v>
      </c>
      <c r="FX7" s="40">
        <v>0</v>
      </c>
      <c r="FY7" s="6">
        <v>0</v>
      </c>
      <c r="FZ7" s="39">
        <v>0</v>
      </c>
      <c r="GA7" s="40">
        <v>22</v>
      </c>
      <c r="GB7" s="6">
        <v>293</v>
      </c>
      <c r="GC7" s="39">
        <f t="shared" ref="GC7:GC17" si="18">GB7/GA7*1000</f>
        <v>13318.181818181818</v>
      </c>
      <c r="GD7" s="40">
        <v>117</v>
      </c>
      <c r="GE7" s="6">
        <v>766</v>
      </c>
      <c r="GF7" s="39">
        <f t="shared" si="13"/>
        <v>6547.0085470085469</v>
      </c>
      <c r="GG7" s="40">
        <v>0</v>
      </c>
      <c r="GH7" s="6">
        <v>0</v>
      </c>
      <c r="GI7" s="39">
        <v>0</v>
      </c>
      <c r="GJ7" s="40">
        <v>0</v>
      </c>
      <c r="GK7" s="6">
        <v>0</v>
      </c>
      <c r="GL7" s="39">
        <v>0</v>
      </c>
      <c r="GM7" s="40">
        <v>0</v>
      </c>
      <c r="GN7" s="6">
        <v>0</v>
      </c>
      <c r="GO7" s="39">
        <v>0</v>
      </c>
      <c r="GP7" s="38">
        <v>0</v>
      </c>
      <c r="GQ7" s="15">
        <v>0</v>
      </c>
      <c r="GR7" s="39">
        <v>0</v>
      </c>
      <c r="GS7" s="8">
        <f t="shared" si="14"/>
        <v>516</v>
      </c>
      <c r="GT7" s="17">
        <f t="shared" si="15"/>
        <v>3748</v>
      </c>
      <c r="GU7" s="4"/>
      <c r="GV7" s="5"/>
      <c r="GW7" s="4"/>
      <c r="GX7" s="4"/>
      <c r="GY7" s="4"/>
      <c r="GZ7" s="5"/>
      <c r="HA7" s="4"/>
      <c r="HB7" s="4"/>
      <c r="HC7" s="4"/>
      <c r="HD7" s="5"/>
      <c r="HE7" s="4"/>
      <c r="HF7" s="4"/>
      <c r="HG7" s="4"/>
      <c r="HH7" s="5"/>
      <c r="HI7" s="4"/>
      <c r="HJ7" s="1"/>
      <c r="HK7" s="1"/>
      <c r="HL7" s="2"/>
      <c r="HM7" s="1"/>
      <c r="HN7" s="1"/>
      <c r="HO7" s="1"/>
      <c r="HP7" s="2"/>
      <c r="HQ7" s="1"/>
      <c r="HR7" s="1"/>
      <c r="HS7" s="1"/>
      <c r="HT7" s="2"/>
      <c r="HU7" s="1"/>
      <c r="HV7" s="1"/>
      <c r="HW7" s="1"/>
      <c r="HX7" s="2"/>
      <c r="HY7" s="1"/>
      <c r="HZ7" s="1"/>
      <c r="IA7" s="1"/>
      <c r="IB7" s="2"/>
      <c r="IC7" s="1"/>
      <c r="ID7" s="1"/>
      <c r="IE7" s="1"/>
      <c r="IF7" s="2"/>
      <c r="IG7" s="1"/>
      <c r="IH7" s="1"/>
      <c r="II7" s="1"/>
      <c r="IJ7" s="2"/>
      <c r="IK7" s="1"/>
      <c r="IL7" s="1"/>
      <c r="IM7" s="1"/>
    </row>
    <row r="8" spans="1:326" x14ac:dyDescent="0.3">
      <c r="A8" s="52">
        <v>2006</v>
      </c>
      <c r="B8" s="53" t="s">
        <v>7</v>
      </c>
      <c r="C8" s="40">
        <v>0</v>
      </c>
      <c r="D8" s="6">
        <v>0</v>
      </c>
      <c r="E8" s="39">
        <v>0</v>
      </c>
      <c r="F8" s="40">
        <v>159</v>
      </c>
      <c r="G8" s="6">
        <v>921</v>
      </c>
      <c r="H8" s="39">
        <f t="shared" si="0"/>
        <v>5792.4528301886794</v>
      </c>
      <c r="I8" s="40">
        <v>0</v>
      </c>
      <c r="J8" s="6">
        <v>0</v>
      </c>
      <c r="K8" s="39">
        <v>0</v>
      </c>
      <c r="L8" s="40">
        <v>0</v>
      </c>
      <c r="M8" s="6">
        <v>0</v>
      </c>
      <c r="N8" s="39">
        <v>0</v>
      </c>
      <c r="O8" s="40">
        <v>0</v>
      </c>
      <c r="P8" s="6">
        <v>0</v>
      </c>
      <c r="Q8" s="39">
        <v>0</v>
      </c>
      <c r="R8" s="40">
        <v>0</v>
      </c>
      <c r="S8" s="6">
        <v>0</v>
      </c>
      <c r="T8" s="39">
        <v>0</v>
      </c>
      <c r="U8" s="40">
        <v>0</v>
      </c>
      <c r="V8" s="6">
        <v>0</v>
      </c>
      <c r="W8" s="39">
        <v>0</v>
      </c>
      <c r="X8" s="40">
        <v>0</v>
      </c>
      <c r="Y8" s="6">
        <v>0</v>
      </c>
      <c r="Z8" s="39">
        <v>0</v>
      </c>
      <c r="AA8" s="40">
        <v>3</v>
      </c>
      <c r="AB8" s="6">
        <v>40</v>
      </c>
      <c r="AC8" s="39">
        <f t="shared" ref="AC8:AC17" si="19">AB8/AA8*1000</f>
        <v>13333.333333333334</v>
      </c>
      <c r="AD8" s="40">
        <v>0</v>
      </c>
      <c r="AE8" s="6">
        <v>0</v>
      </c>
      <c r="AF8" s="39">
        <v>0</v>
      </c>
      <c r="AG8" s="40">
        <v>0</v>
      </c>
      <c r="AH8" s="6">
        <v>0</v>
      </c>
      <c r="AI8" s="39">
        <f t="shared" si="1"/>
        <v>0</v>
      </c>
      <c r="AJ8" s="40">
        <v>0</v>
      </c>
      <c r="AK8" s="6">
        <v>0</v>
      </c>
      <c r="AL8" s="39">
        <v>0</v>
      </c>
      <c r="AM8" s="40">
        <v>0</v>
      </c>
      <c r="AN8" s="6">
        <v>0</v>
      </c>
      <c r="AO8" s="39">
        <v>0</v>
      </c>
      <c r="AP8" s="40">
        <v>0</v>
      </c>
      <c r="AQ8" s="6">
        <v>0</v>
      </c>
      <c r="AR8" s="39">
        <v>0</v>
      </c>
      <c r="AS8" s="40">
        <v>0</v>
      </c>
      <c r="AT8" s="6">
        <v>0</v>
      </c>
      <c r="AU8" s="39">
        <f t="shared" si="2"/>
        <v>0</v>
      </c>
      <c r="AV8" s="40">
        <v>45</v>
      </c>
      <c r="AW8" s="6">
        <v>525</v>
      </c>
      <c r="AX8" s="39">
        <f t="shared" si="3"/>
        <v>11666.666666666666</v>
      </c>
      <c r="AY8" s="40">
        <v>0</v>
      </c>
      <c r="AZ8" s="6">
        <v>0</v>
      </c>
      <c r="BA8" s="39">
        <v>0</v>
      </c>
      <c r="BB8" s="40">
        <v>0</v>
      </c>
      <c r="BC8" s="6">
        <v>0</v>
      </c>
      <c r="BD8" s="39">
        <v>0</v>
      </c>
      <c r="BE8" s="40"/>
      <c r="BF8" s="6"/>
      <c r="BG8" s="39"/>
      <c r="BH8" s="40">
        <v>4</v>
      </c>
      <c r="BI8" s="6">
        <v>95</v>
      </c>
      <c r="BJ8" s="39">
        <f t="shared" si="4"/>
        <v>23750</v>
      </c>
      <c r="BK8" s="40">
        <v>0</v>
      </c>
      <c r="BL8" s="6">
        <v>0</v>
      </c>
      <c r="BM8" s="39">
        <f t="shared" si="5"/>
        <v>0</v>
      </c>
      <c r="BN8" s="40">
        <v>0</v>
      </c>
      <c r="BO8" s="6">
        <v>0</v>
      </c>
      <c r="BP8" s="39">
        <f t="shared" si="6"/>
        <v>0</v>
      </c>
      <c r="BQ8" s="40">
        <v>3</v>
      </c>
      <c r="BR8" s="6">
        <v>36</v>
      </c>
      <c r="BS8" s="39">
        <f t="shared" ref="BS8" si="20">BR8/BQ8*1000</f>
        <v>12000</v>
      </c>
      <c r="BT8" s="40">
        <v>0</v>
      </c>
      <c r="BU8" s="6">
        <v>0</v>
      </c>
      <c r="BV8" s="39">
        <v>0</v>
      </c>
      <c r="BW8" s="40">
        <v>0</v>
      </c>
      <c r="BX8" s="6">
        <v>0</v>
      </c>
      <c r="BY8" s="39">
        <v>0</v>
      </c>
      <c r="BZ8" s="40">
        <v>0</v>
      </c>
      <c r="CA8" s="6">
        <v>0</v>
      </c>
      <c r="CB8" s="39">
        <v>0</v>
      </c>
      <c r="CC8" s="40">
        <v>0</v>
      </c>
      <c r="CD8" s="6">
        <v>0</v>
      </c>
      <c r="CE8" s="39">
        <v>0</v>
      </c>
      <c r="CF8" s="40">
        <v>0</v>
      </c>
      <c r="CG8" s="6">
        <v>0</v>
      </c>
      <c r="CH8" s="39">
        <v>0</v>
      </c>
      <c r="CI8" s="40">
        <v>0</v>
      </c>
      <c r="CJ8" s="6">
        <v>0</v>
      </c>
      <c r="CK8" s="39">
        <v>0</v>
      </c>
      <c r="CL8" s="40">
        <v>0</v>
      </c>
      <c r="CM8" s="6">
        <v>0</v>
      </c>
      <c r="CN8" s="39">
        <f t="shared" si="7"/>
        <v>0</v>
      </c>
      <c r="CO8" s="40">
        <v>0</v>
      </c>
      <c r="CP8" s="6">
        <v>0</v>
      </c>
      <c r="CQ8" s="39">
        <v>0</v>
      </c>
      <c r="CR8" s="40">
        <v>0</v>
      </c>
      <c r="CS8" s="6">
        <v>0</v>
      </c>
      <c r="CT8" s="39">
        <v>0</v>
      </c>
      <c r="CU8" s="40">
        <v>0</v>
      </c>
      <c r="CV8" s="6">
        <v>0</v>
      </c>
      <c r="CW8" s="39">
        <v>0</v>
      </c>
      <c r="CX8" s="40"/>
      <c r="CY8" s="6"/>
      <c r="CZ8" s="39"/>
      <c r="DA8" s="40">
        <v>0</v>
      </c>
      <c r="DB8" s="6">
        <v>0</v>
      </c>
      <c r="DC8" s="39">
        <v>0</v>
      </c>
      <c r="DD8" s="40">
        <v>0</v>
      </c>
      <c r="DE8" s="6">
        <v>0</v>
      </c>
      <c r="DF8" s="39">
        <v>0</v>
      </c>
      <c r="DG8" s="40">
        <v>0</v>
      </c>
      <c r="DH8" s="6">
        <v>0</v>
      </c>
      <c r="DI8" s="39">
        <v>0</v>
      </c>
      <c r="DJ8" s="40">
        <v>0</v>
      </c>
      <c r="DK8" s="6">
        <v>0</v>
      </c>
      <c r="DL8" s="39">
        <v>0</v>
      </c>
      <c r="DM8" s="40">
        <v>771</v>
      </c>
      <c r="DN8" s="6">
        <v>4651</v>
      </c>
      <c r="DO8" s="39">
        <f t="shared" si="8"/>
        <v>6032.42542153048</v>
      </c>
      <c r="DP8" s="40">
        <v>0</v>
      </c>
      <c r="DQ8" s="6">
        <v>0</v>
      </c>
      <c r="DR8" s="39">
        <v>0</v>
      </c>
      <c r="DS8" s="40">
        <v>0</v>
      </c>
      <c r="DT8" s="6">
        <v>0</v>
      </c>
      <c r="DU8" s="39">
        <v>0</v>
      </c>
      <c r="DV8" s="40">
        <v>0</v>
      </c>
      <c r="DW8" s="6">
        <v>0</v>
      </c>
      <c r="DX8" s="39">
        <v>0</v>
      </c>
      <c r="DY8" s="40">
        <v>0</v>
      </c>
      <c r="DZ8" s="6">
        <v>0</v>
      </c>
      <c r="EA8" s="39">
        <v>0</v>
      </c>
      <c r="EB8" s="40">
        <v>0</v>
      </c>
      <c r="EC8" s="6">
        <v>0</v>
      </c>
      <c r="ED8" s="39">
        <v>0</v>
      </c>
      <c r="EE8" s="40">
        <v>0</v>
      </c>
      <c r="EF8" s="6">
        <v>0</v>
      </c>
      <c r="EG8" s="39">
        <v>0</v>
      </c>
      <c r="EH8" s="40">
        <v>0</v>
      </c>
      <c r="EI8" s="6">
        <v>0</v>
      </c>
      <c r="EJ8" s="39">
        <v>0</v>
      </c>
      <c r="EK8" s="40">
        <v>0</v>
      </c>
      <c r="EL8" s="6">
        <v>0</v>
      </c>
      <c r="EM8" s="39">
        <v>0</v>
      </c>
      <c r="EN8" s="40">
        <v>0</v>
      </c>
      <c r="EO8" s="6">
        <v>0</v>
      </c>
      <c r="EP8" s="39">
        <v>0</v>
      </c>
      <c r="EQ8" s="40">
        <v>0</v>
      </c>
      <c r="ER8" s="6">
        <v>0</v>
      </c>
      <c r="ES8" s="39">
        <v>0</v>
      </c>
      <c r="ET8" s="40">
        <v>0</v>
      </c>
      <c r="EU8" s="6">
        <v>0</v>
      </c>
      <c r="EV8" s="39">
        <v>0</v>
      </c>
      <c r="EW8" s="40">
        <v>0</v>
      </c>
      <c r="EX8" s="6">
        <v>0</v>
      </c>
      <c r="EY8" s="39">
        <v>0</v>
      </c>
      <c r="EZ8" s="40">
        <v>0</v>
      </c>
      <c r="FA8" s="6">
        <v>0</v>
      </c>
      <c r="FB8" s="39">
        <v>0</v>
      </c>
      <c r="FC8" s="40">
        <v>0</v>
      </c>
      <c r="FD8" s="6">
        <v>0</v>
      </c>
      <c r="FE8" s="39">
        <v>0</v>
      </c>
      <c r="FF8" s="40">
        <v>0</v>
      </c>
      <c r="FG8" s="6">
        <v>0</v>
      </c>
      <c r="FH8" s="39">
        <v>0</v>
      </c>
      <c r="FI8" s="44">
        <v>0</v>
      </c>
      <c r="FJ8" s="14">
        <v>0</v>
      </c>
      <c r="FK8" s="39">
        <v>0</v>
      </c>
      <c r="FL8" s="40">
        <v>0</v>
      </c>
      <c r="FM8" s="6">
        <v>9</v>
      </c>
      <c r="FN8" s="39">
        <v>0</v>
      </c>
      <c r="FO8" s="40">
        <v>0</v>
      </c>
      <c r="FP8" s="6">
        <v>0</v>
      </c>
      <c r="FQ8" s="39">
        <f t="shared" si="11"/>
        <v>0</v>
      </c>
      <c r="FR8" s="40">
        <v>0</v>
      </c>
      <c r="FS8" s="6">
        <v>0</v>
      </c>
      <c r="FT8" s="39">
        <f t="shared" si="12"/>
        <v>0</v>
      </c>
      <c r="FU8" s="40">
        <v>0</v>
      </c>
      <c r="FV8" s="6">
        <v>0</v>
      </c>
      <c r="FW8" s="39">
        <v>0</v>
      </c>
      <c r="FX8" s="40">
        <v>0</v>
      </c>
      <c r="FY8" s="6">
        <v>0</v>
      </c>
      <c r="FZ8" s="39">
        <v>0</v>
      </c>
      <c r="GA8" s="40">
        <v>41</v>
      </c>
      <c r="GB8" s="6">
        <v>568</v>
      </c>
      <c r="GC8" s="39">
        <f t="shared" si="18"/>
        <v>13853.658536585366</v>
      </c>
      <c r="GD8" s="40">
        <v>947</v>
      </c>
      <c r="GE8" s="6">
        <v>7890</v>
      </c>
      <c r="GF8" s="39">
        <f t="shared" si="13"/>
        <v>8331.5733896515303</v>
      </c>
      <c r="GG8" s="40">
        <v>0</v>
      </c>
      <c r="GH8" s="6">
        <v>0</v>
      </c>
      <c r="GI8" s="39">
        <v>0</v>
      </c>
      <c r="GJ8" s="40">
        <v>0</v>
      </c>
      <c r="GK8" s="6">
        <v>0</v>
      </c>
      <c r="GL8" s="39">
        <v>0</v>
      </c>
      <c r="GM8" s="40">
        <v>0</v>
      </c>
      <c r="GN8" s="6">
        <v>0</v>
      </c>
      <c r="GO8" s="39">
        <v>0</v>
      </c>
      <c r="GP8" s="40">
        <v>0</v>
      </c>
      <c r="GQ8" s="6">
        <v>0</v>
      </c>
      <c r="GR8" s="39">
        <v>0</v>
      </c>
      <c r="GS8" s="8">
        <f t="shared" si="14"/>
        <v>1973</v>
      </c>
      <c r="GT8" s="17">
        <f t="shared" si="15"/>
        <v>14735</v>
      </c>
      <c r="GU8" s="4"/>
      <c r="GV8" s="5"/>
      <c r="GW8" s="4"/>
      <c r="GX8" s="4"/>
      <c r="GY8" s="4"/>
      <c r="GZ8" s="5"/>
      <c r="HA8" s="4"/>
      <c r="HB8" s="4"/>
      <c r="HC8" s="4"/>
      <c r="HD8" s="5"/>
      <c r="HE8" s="4"/>
      <c r="HF8" s="4"/>
      <c r="HG8" s="4"/>
      <c r="HH8" s="5"/>
      <c r="HI8" s="4"/>
      <c r="HJ8" s="1"/>
      <c r="HK8" s="1"/>
      <c r="HL8" s="2"/>
      <c r="HM8" s="1"/>
      <c r="HN8" s="1"/>
      <c r="HO8" s="1"/>
      <c r="HP8" s="2"/>
      <c r="HQ8" s="1"/>
      <c r="HR8" s="1"/>
      <c r="HS8" s="1"/>
      <c r="HT8" s="2"/>
      <c r="HU8" s="1"/>
      <c r="HV8" s="1"/>
      <c r="HW8" s="1"/>
      <c r="HX8" s="2"/>
      <c r="HY8" s="1"/>
      <c r="HZ8" s="1"/>
      <c r="IA8" s="1"/>
      <c r="IB8" s="2"/>
      <c r="IC8" s="1"/>
      <c r="ID8" s="1"/>
      <c r="IE8" s="1"/>
      <c r="IF8" s="2"/>
      <c r="IG8" s="1"/>
      <c r="IH8" s="1"/>
      <c r="II8" s="1"/>
      <c r="IJ8" s="2"/>
      <c r="IK8" s="1"/>
      <c r="IL8" s="1"/>
      <c r="IM8" s="1"/>
    </row>
    <row r="9" spans="1:326" x14ac:dyDescent="0.3">
      <c r="A9" s="52">
        <v>2006</v>
      </c>
      <c r="B9" s="53" t="s">
        <v>8</v>
      </c>
      <c r="C9" s="40">
        <v>0</v>
      </c>
      <c r="D9" s="6">
        <v>0</v>
      </c>
      <c r="E9" s="39">
        <v>0</v>
      </c>
      <c r="F9" s="40">
        <v>135</v>
      </c>
      <c r="G9" s="6">
        <v>766</v>
      </c>
      <c r="H9" s="39">
        <f t="shared" si="0"/>
        <v>5674.0740740740739</v>
      </c>
      <c r="I9" s="40">
        <v>0</v>
      </c>
      <c r="J9" s="6">
        <v>0</v>
      </c>
      <c r="K9" s="39">
        <v>0</v>
      </c>
      <c r="L9" s="40">
        <v>0</v>
      </c>
      <c r="M9" s="6">
        <v>0</v>
      </c>
      <c r="N9" s="39">
        <v>0</v>
      </c>
      <c r="O9" s="40">
        <v>0</v>
      </c>
      <c r="P9" s="6">
        <v>0</v>
      </c>
      <c r="Q9" s="39">
        <v>0</v>
      </c>
      <c r="R9" s="40">
        <v>0</v>
      </c>
      <c r="S9" s="6">
        <v>0</v>
      </c>
      <c r="T9" s="39">
        <v>0</v>
      </c>
      <c r="U9" s="40">
        <v>0</v>
      </c>
      <c r="V9" s="6">
        <v>0</v>
      </c>
      <c r="W9" s="39">
        <v>0</v>
      </c>
      <c r="X9" s="40">
        <v>0</v>
      </c>
      <c r="Y9" s="6">
        <v>0</v>
      </c>
      <c r="Z9" s="39">
        <v>0</v>
      </c>
      <c r="AA9" s="40">
        <v>4</v>
      </c>
      <c r="AB9" s="6">
        <v>62</v>
      </c>
      <c r="AC9" s="39">
        <f t="shared" si="19"/>
        <v>15500</v>
      </c>
      <c r="AD9" s="40">
        <v>0</v>
      </c>
      <c r="AE9" s="6">
        <v>0</v>
      </c>
      <c r="AF9" s="39">
        <v>0</v>
      </c>
      <c r="AG9" s="40">
        <v>0</v>
      </c>
      <c r="AH9" s="6">
        <v>0</v>
      </c>
      <c r="AI9" s="39">
        <f t="shared" si="1"/>
        <v>0</v>
      </c>
      <c r="AJ9" s="40">
        <v>0</v>
      </c>
      <c r="AK9" s="6">
        <v>0</v>
      </c>
      <c r="AL9" s="39">
        <v>0</v>
      </c>
      <c r="AM9" s="40">
        <v>0</v>
      </c>
      <c r="AN9" s="6">
        <v>0</v>
      </c>
      <c r="AO9" s="39">
        <v>0</v>
      </c>
      <c r="AP9" s="40">
        <v>0</v>
      </c>
      <c r="AQ9" s="6">
        <v>0</v>
      </c>
      <c r="AR9" s="39">
        <v>0</v>
      </c>
      <c r="AS9" s="40">
        <v>0</v>
      </c>
      <c r="AT9" s="6">
        <v>0</v>
      </c>
      <c r="AU9" s="39">
        <f t="shared" si="2"/>
        <v>0</v>
      </c>
      <c r="AV9" s="40">
        <v>60</v>
      </c>
      <c r="AW9" s="6">
        <v>701</v>
      </c>
      <c r="AX9" s="39">
        <f t="shared" si="3"/>
        <v>11683.333333333334</v>
      </c>
      <c r="AY9" s="40">
        <v>0</v>
      </c>
      <c r="AZ9" s="6">
        <v>0</v>
      </c>
      <c r="BA9" s="39">
        <v>0</v>
      </c>
      <c r="BB9" s="40">
        <v>0</v>
      </c>
      <c r="BC9" s="6">
        <v>0</v>
      </c>
      <c r="BD9" s="39">
        <v>0</v>
      </c>
      <c r="BE9" s="40"/>
      <c r="BF9" s="6"/>
      <c r="BG9" s="39"/>
      <c r="BH9" s="40">
        <v>0</v>
      </c>
      <c r="BI9" s="6">
        <v>0</v>
      </c>
      <c r="BJ9" s="39">
        <v>0</v>
      </c>
      <c r="BK9" s="40">
        <v>0</v>
      </c>
      <c r="BL9" s="6">
        <v>0</v>
      </c>
      <c r="BM9" s="39">
        <f t="shared" si="5"/>
        <v>0</v>
      </c>
      <c r="BN9" s="40">
        <v>0</v>
      </c>
      <c r="BO9" s="6">
        <v>0</v>
      </c>
      <c r="BP9" s="39">
        <f t="shared" si="6"/>
        <v>0</v>
      </c>
      <c r="BQ9" s="40">
        <v>0</v>
      </c>
      <c r="BR9" s="6">
        <v>0</v>
      </c>
      <c r="BS9" s="39">
        <v>0</v>
      </c>
      <c r="BT9" s="40">
        <v>0</v>
      </c>
      <c r="BU9" s="6">
        <v>0</v>
      </c>
      <c r="BV9" s="39">
        <v>0</v>
      </c>
      <c r="BW9" s="40">
        <v>0</v>
      </c>
      <c r="BX9" s="6">
        <v>0</v>
      </c>
      <c r="BY9" s="39">
        <v>0</v>
      </c>
      <c r="BZ9" s="40">
        <v>0</v>
      </c>
      <c r="CA9" s="6">
        <v>0</v>
      </c>
      <c r="CB9" s="39">
        <v>0</v>
      </c>
      <c r="CC9" s="40">
        <v>0</v>
      </c>
      <c r="CD9" s="6">
        <v>0</v>
      </c>
      <c r="CE9" s="39">
        <v>0</v>
      </c>
      <c r="CF9" s="40">
        <v>0</v>
      </c>
      <c r="CG9" s="6">
        <v>0</v>
      </c>
      <c r="CH9" s="39">
        <v>0</v>
      </c>
      <c r="CI9" s="40">
        <v>0</v>
      </c>
      <c r="CJ9" s="6">
        <v>0</v>
      </c>
      <c r="CK9" s="39">
        <v>0</v>
      </c>
      <c r="CL9" s="40">
        <v>0</v>
      </c>
      <c r="CM9" s="6">
        <v>0</v>
      </c>
      <c r="CN9" s="39">
        <f t="shared" si="7"/>
        <v>0</v>
      </c>
      <c r="CO9" s="40">
        <v>0</v>
      </c>
      <c r="CP9" s="6">
        <v>0</v>
      </c>
      <c r="CQ9" s="39">
        <v>0</v>
      </c>
      <c r="CR9" s="40">
        <v>0</v>
      </c>
      <c r="CS9" s="6">
        <v>0</v>
      </c>
      <c r="CT9" s="39">
        <v>0</v>
      </c>
      <c r="CU9" s="40">
        <v>0</v>
      </c>
      <c r="CV9" s="6">
        <v>0</v>
      </c>
      <c r="CW9" s="39">
        <v>0</v>
      </c>
      <c r="CX9" s="40"/>
      <c r="CY9" s="6"/>
      <c r="CZ9" s="39"/>
      <c r="DA9" s="40">
        <v>0</v>
      </c>
      <c r="DB9" s="6">
        <v>0</v>
      </c>
      <c r="DC9" s="39">
        <v>0</v>
      </c>
      <c r="DD9" s="40">
        <v>0</v>
      </c>
      <c r="DE9" s="6">
        <v>0</v>
      </c>
      <c r="DF9" s="39">
        <v>0</v>
      </c>
      <c r="DG9" s="40">
        <v>0</v>
      </c>
      <c r="DH9" s="6">
        <v>0</v>
      </c>
      <c r="DI9" s="39">
        <v>0</v>
      </c>
      <c r="DJ9" s="40">
        <v>0</v>
      </c>
      <c r="DK9" s="6">
        <v>0</v>
      </c>
      <c r="DL9" s="39">
        <v>0</v>
      </c>
      <c r="DM9" s="40">
        <v>237</v>
      </c>
      <c r="DN9" s="6">
        <v>1483</v>
      </c>
      <c r="DO9" s="39">
        <f t="shared" si="8"/>
        <v>6257.3839662447263</v>
      </c>
      <c r="DP9" s="40">
        <v>0</v>
      </c>
      <c r="DQ9" s="6">
        <v>0</v>
      </c>
      <c r="DR9" s="39">
        <v>0</v>
      </c>
      <c r="DS9" s="40">
        <v>0</v>
      </c>
      <c r="DT9" s="6">
        <v>0</v>
      </c>
      <c r="DU9" s="39">
        <v>0</v>
      </c>
      <c r="DV9" s="40">
        <v>0</v>
      </c>
      <c r="DW9" s="6">
        <v>0</v>
      </c>
      <c r="DX9" s="39">
        <v>0</v>
      </c>
      <c r="DY9" s="40">
        <v>0</v>
      </c>
      <c r="DZ9" s="6">
        <v>0</v>
      </c>
      <c r="EA9" s="39">
        <v>0</v>
      </c>
      <c r="EB9" s="40">
        <v>0</v>
      </c>
      <c r="EC9" s="6">
        <v>0</v>
      </c>
      <c r="ED9" s="39">
        <v>0</v>
      </c>
      <c r="EE9" s="40">
        <v>15</v>
      </c>
      <c r="EF9" s="6">
        <v>150</v>
      </c>
      <c r="EG9" s="39">
        <f t="shared" si="9"/>
        <v>10000</v>
      </c>
      <c r="EH9" s="40">
        <v>0</v>
      </c>
      <c r="EI9" s="6">
        <v>0</v>
      </c>
      <c r="EJ9" s="39">
        <v>0</v>
      </c>
      <c r="EK9" s="40">
        <v>0</v>
      </c>
      <c r="EL9" s="6">
        <v>0</v>
      </c>
      <c r="EM9" s="39">
        <v>0</v>
      </c>
      <c r="EN9" s="40">
        <v>0</v>
      </c>
      <c r="EO9" s="6">
        <v>0</v>
      </c>
      <c r="EP9" s="39">
        <v>0</v>
      </c>
      <c r="EQ9" s="40">
        <v>5</v>
      </c>
      <c r="ER9" s="6">
        <v>23</v>
      </c>
      <c r="ES9" s="39">
        <f t="shared" ref="ES9:ES10" si="21">ER9/EQ9*1000</f>
        <v>4600</v>
      </c>
      <c r="ET9" s="40">
        <v>0</v>
      </c>
      <c r="EU9" s="6">
        <v>0</v>
      </c>
      <c r="EV9" s="39">
        <v>0</v>
      </c>
      <c r="EW9" s="40">
        <v>0</v>
      </c>
      <c r="EX9" s="6">
        <v>0</v>
      </c>
      <c r="EY9" s="39">
        <v>0</v>
      </c>
      <c r="EZ9" s="40">
        <v>0</v>
      </c>
      <c r="FA9" s="6">
        <v>0</v>
      </c>
      <c r="FB9" s="39">
        <v>0</v>
      </c>
      <c r="FC9" s="40">
        <v>0</v>
      </c>
      <c r="FD9" s="6">
        <v>0</v>
      </c>
      <c r="FE9" s="39">
        <v>0</v>
      </c>
      <c r="FF9" s="40">
        <v>0</v>
      </c>
      <c r="FG9" s="6">
        <v>0</v>
      </c>
      <c r="FH9" s="39">
        <v>0</v>
      </c>
      <c r="FI9" s="44">
        <v>0</v>
      </c>
      <c r="FJ9" s="14">
        <v>0</v>
      </c>
      <c r="FK9" s="39">
        <v>0</v>
      </c>
      <c r="FL9" s="40">
        <v>19</v>
      </c>
      <c r="FM9" s="6">
        <v>245</v>
      </c>
      <c r="FN9" s="39">
        <f t="shared" si="10"/>
        <v>12894.736842105263</v>
      </c>
      <c r="FO9" s="40">
        <v>0</v>
      </c>
      <c r="FP9" s="6">
        <v>0</v>
      </c>
      <c r="FQ9" s="39">
        <f t="shared" si="11"/>
        <v>0</v>
      </c>
      <c r="FR9" s="40">
        <v>0</v>
      </c>
      <c r="FS9" s="6">
        <v>0</v>
      </c>
      <c r="FT9" s="39">
        <f t="shared" si="12"/>
        <v>0</v>
      </c>
      <c r="FU9" s="40">
        <v>0</v>
      </c>
      <c r="FV9" s="6">
        <v>0</v>
      </c>
      <c r="FW9" s="39">
        <v>0</v>
      </c>
      <c r="FX9" s="40">
        <v>0</v>
      </c>
      <c r="FY9" s="6">
        <v>0</v>
      </c>
      <c r="FZ9" s="39">
        <v>0</v>
      </c>
      <c r="GA9" s="40">
        <v>0</v>
      </c>
      <c r="GB9" s="6">
        <v>0</v>
      </c>
      <c r="GC9" s="39">
        <v>0</v>
      </c>
      <c r="GD9" s="40">
        <v>273</v>
      </c>
      <c r="GE9" s="6">
        <v>2175</v>
      </c>
      <c r="GF9" s="39">
        <f t="shared" si="13"/>
        <v>7967.0329670329675</v>
      </c>
      <c r="GG9" s="40">
        <v>0</v>
      </c>
      <c r="GH9" s="6">
        <v>0</v>
      </c>
      <c r="GI9" s="39">
        <v>0</v>
      </c>
      <c r="GJ9" s="40">
        <v>0</v>
      </c>
      <c r="GK9" s="6">
        <v>0</v>
      </c>
      <c r="GL9" s="39">
        <v>0</v>
      </c>
      <c r="GM9" s="40">
        <v>0</v>
      </c>
      <c r="GN9" s="6">
        <v>0</v>
      </c>
      <c r="GO9" s="39">
        <v>0</v>
      </c>
      <c r="GP9" s="40">
        <v>0</v>
      </c>
      <c r="GQ9" s="6">
        <v>0</v>
      </c>
      <c r="GR9" s="39">
        <v>0</v>
      </c>
      <c r="GS9" s="8">
        <f t="shared" si="14"/>
        <v>748</v>
      </c>
      <c r="GT9" s="17">
        <f t="shared" si="15"/>
        <v>5605</v>
      </c>
      <c r="GU9" s="4"/>
      <c r="GV9" s="5"/>
      <c r="GW9" s="4"/>
      <c r="GX9" s="4"/>
      <c r="GY9" s="4"/>
      <c r="GZ9" s="5"/>
      <c r="HA9" s="4"/>
      <c r="HB9" s="4"/>
      <c r="HC9" s="4"/>
      <c r="HD9" s="5"/>
      <c r="HE9" s="4"/>
      <c r="HF9" s="4"/>
      <c r="HG9" s="4"/>
      <c r="HH9" s="5"/>
      <c r="HI9" s="4"/>
      <c r="HJ9" s="1"/>
      <c r="HK9" s="1"/>
      <c r="HL9" s="2"/>
      <c r="HM9" s="1"/>
      <c r="HN9" s="1"/>
      <c r="HO9" s="1"/>
      <c r="HP9" s="2"/>
      <c r="HQ9" s="1"/>
      <c r="HR9" s="1"/>
      <c r="HS9" s="1"/>
      <c r="HT9" s="2"/>
      <c r="HU9" s="1"/>
      <c r="HV9" s="1"/>
      <c r="HW9" s="1"/>
      <c r="HX9" s="2"/>
      <c r="HY9" s="1"/>
      <c r="HZ9" s="1"/>
      <c r="IA9" s="1"/>
      <c r="IB9" s="2"/>
      <c r="IC9" s="1"/>
      <c r="ID9" s="1"/>
      <c r="IE9" s="1"/>
      <c r="IF9" s="2"/>
      <c r="IG9" s="1"/>
      <c r="IH9" s="1"/>
      <c r="II9" s="1"/>
      <c r="IJ9" s="2"/>
      <c r="IK9" s="1"/>
      <c r="IL9" s="1"/>
      <c r="IM9" s="1"/>
    </row>
    <row r="10" spans="1:326" x14ac:dyDescent="0.3">
      <c r="A10" s="52">
        <v>2006</v>
      </c>
      <c r="B10" s="53" t="s">
        <v>9</v>
      </c>
      <c r="C10" s="40">
        <v>0</v>
      </c>
      <c r="D10" s="6">
        <v>0</v>
      </c>
      <c r="E10" s="39">
        <v>0</v>
      </c>
      <c r="F10" s="40">
        <v>78</v>
      </c>
      <c r="G10" s="6">
        <v>488</v>
      </c>
      <c r="H10" s="39">
        <f t="shared" si="0"/>
        <v>6256.4102564102568</v>
      </c>
      <c r="I10" s="40">
        <v>0</v>
      </c>
      <c r="J10" s="6">
        <v>0</v>
      </c>
      <c r="K10" s="39">
        <v>0</v>
      </c>
      <c r="L10" s="40">
        <v>7</v>
      </c>
      <c r="M10" s="6">
        <v>68</v>
      </c>
      <c r="N10" s="39">
        <f t="shared" si="16"/>
        <v>9714.2857142857138</v>
      </c>
      <c r="O10" s="40">
        <v>0</v>
      </c>
      <c r="P10" s="6">
        <v>0</v>
      </c>
      <c r="Q10" s="39">
        <v>0</v>
      </c>
      <c r="R10" s="40">
        <v>0</v>
      </c>
      <c r="S10" s="6">
        <v>0</v>
      </c>
      <c r="T10" s="39">
        <v>0</v>
      </c>
      <c r="U10" s="40">
        <v>0</v>
      </c>
      <c r="V10" s="6">
        <v>0</v>
      </c>
      <c r="W10" s="39">
        <v>0</v>
      </c>
      <c r="X10" s="40">
        <v>0</v>
      </c>
      <c r="Y10" s="6">
        <v>0</v>
      </c>
      <c r="Z10" s="39">
        <v>0</v>
      </c>
      <c r="AA10" s="40">
        <v>0</v>
      </c>
      <c r="AB10" s="6">
        <v>0</v>
      </c>
      <c r="AC10" s="39">
        <v>0</v>
      </c>
      <c r="AD10" s="40">
        <v>0</v>
      </c>
      <c r="AE10" s="6">
        <v>0</v>
      </c>
      <c r="AF10" s="39">
        <v>0</v>
      </c>
      <c r="AG10" s="40">
        <v>0</v>
      </c>
      <c r="AH10" s="6">
        <v>0</v>
      </c>
      <c r="AI10" s="39">
        <f t="shared" si="1"/>
        <v>0</v>
      </c>
      <c r="AJ10" s="40">
        <v>0</v>
      </c>
      <c r="AK10" s="6">
        <v>0</v>
      </c>
      <c r="AL10" s="39">
        <v>0</v>
      </c>
      <c r="AM10" s="40">
        <v>0</v>
      </c>
      <c r="AN10" s="6">
        <v>0</v>
      </c>
      <c r="AO10" s="39">
        <v>0</v>
      </c>
      <c r="AP10" s="40">
        <v>0</v>
      </c>
      <c r="AQ10" s="6">
        <v>0</v>
      </c>
      <c r="AR10" s="39">
        <v>0</v>
      </c>
      <c r="AS10" s="40">
        <v>0</v>
      </c>
      <c r="AT10" s="6">
        <v>0</v>
      </c>
      <c r="AU10" s="39">
        <f t="shared" si="2"/>
        <v>0</v>
      </c>
      <c r="AV10" s="40">
        <v>77</v>
      </c>
      <c r="AW10" s="6">
        <v>897</v>
      </c>
      <c r="AX10" s="39">
        <f t="shared" si="3"/>
        <v>11649.35064935065</v>
      </c>
      <c r="AY10" s="40">
        <v>0</v>
      </c>
      <c r="AZ10" s="6">
        <v>0</v>
      </c>
      <c r="BA10" s="39">
        <v>0</v>
      </c>
      <c r="BB10" s="40">
        <v>0</v>
      </c>
      <c r="BC10" s="6">
        <v>0</v>
      </c>
      <c r="BD10" s="39">
        <v>0</v>
      </c>
      <c r="BE10" s="40"/>
      <c r="BF10" s="6"/>
      <c r="BG10" s="39"/>
      <c r="BH10" s="40">
        <v>17</v>
      </c>
      <c r="BI10" s="6">
        <v>367</v>
      </c>
      <c r="BJ10" s="39">
        <f t="shared" si="4"/>
        <v>21588.235294117647</v>
      </c>
      <c r="BK10" s="40">
        <v>0</v>
      </c>
      <c r="BL10" s="6">
        <v>0</v>
      </c>
      <c r="BM10" s="39">
        <f t="shared" si="5"/>
        <v>0</v>
      </c>
      <c r="BN10" s="40">
        <v>0</v>
      </c>
      <c r="BO10" s="6">
        <v>0</v>
      </c>
      <c r="BP10" s="39">
        <f t="shared" si="6"/>
        <v>0</v>
      </c>
      <c r="BQ10" s="40">
        <v>0</v>
      </c>
      <c r="BR10" s="6">
        <v>0</v>
      </c>
      <c r="BS10" s="39">
        <v>0</v>
      </c>
      <c r="BT10" s="40">
        <v>0</v>
      </c>
      <c r="BU10" s="6">
        <v>0</v>
      </c>
      <c r="BV10" s="39">
        <v>0</v>
      </c>
      <c r="BW10" s="40">
        <v>0</v>
      </c>
      <c r="BX10" s="6">
        <v>0</v>
      </c>
      <c r="BY10" s="39">
        <v>0</v>
      </c>
      <c r="BZ10" s="40">
        <v>0</v>
      </c>
      <c r="CA10" s="6">
        <v>0</v>
      </c>
      <c r="CB10" s="39">
        <v>0</v>
      </c>
      <c r="CC10" s="40">
        <v>0</v>
      </c>
      <c r="CD10" s="6">
        <v>0</v>
      </c>
      <c r="CE10" s="39">
        <v>0</v>
      </c>
      <c r="CF10" s="40">
        <v>0</v>
      </c>
      <c r="CG10" s="6">
        <v>0</v>
      </c>
      <c r="CH10" s="39">
        <v>0</v>
      </c>
      <c r="CI10" s="40">
        <v>0</v>
      </c>
      <c r="CJ10" s="6">
        <v>0</v>
      </c>
      <c r="CK10" s="39">
        <v>0</v>
      </c>
      <c r="CL10" s="40">
        <v>0</v>
      </c>
      <c r="CM10" s="6">
        <v>0</v>
      </c>
      <c r="CN10" s="39">
        <f t="shared" si="7"/>
        <v>0</v>
      </c>
      <c r="CO10" s="40">
        <v>0</v>
      </c>
      <c r="CP10" s="6">
        <v>0</v>
      </c>
      <c r="CQ10" s="39">
        <v>0</v>
      </c>
      <c r="CR10" s="40">
        <v>0</v>
      </c>
      <c r="CS10" s="6">
        <v>0</v>
      </c>
      <c r="CT10" s="39">
        <v>0</v>
      </c>
      <c r="CU10" s="40">
        <v>0</v>
      </c>
      <c r="CV10" s="6">
        <v>0</v>
      </c>
      <c r="CW10" s="39">
        <v>0</v>
      </c>
      <c r="CX10" s="40"/>
      <c r="CY10" s="6"/>
      <c r="CZ10" s="39"/>
      <c r="DA10" s="40">
        <v>0</v>
      </c>
      <c r="DB10" s="6">
        <v>0</v>
      </c>
      <c r="DC10" s="39">
        <v>0</v>
      </c>
      <c r="DD10" s="40">
        <v>0</v>
      </c>
      <c r="DE10" s="6">
        <v>0</v>
      </c>
      <c r="DF10" s="39">
        <v>0</v>
      </c>
      <c r="DG10" s="40">
        <v>0</v>
      </c>
      <c r="DH10" s="6">
        <v>0</v>
      </c>
      <c r="DI10" s="39">
        <v>0</v>
      </c>
      <c r="DJ10" s="40">
        <v>0</v>
      </c>
      <c r="DK10" s="6">
        <v>0</v>
      </c>
      <c r="DL10" s="39">
        <v>0</v>
      </c>
      <c r="DM10" s="40">
        <v>420</v>
      </c>
      <c r="DN10" s="6">
        <v>2565</v>
      </c>
      <c r="DO10" s="39">
        <f t="shared" si="8"/>
        <v>6107.1428571428569</v>
      </c>
      <c r="DP10" s="40">
        <v>0</v>
      </c>
      <c r="DQ10" s="6">
        <v>0</v>
      </c>
      <c r="DR10" s="39">
        <v>0</v>
      </c>
      <c r="DS10" s="40">
        <v>0</v>
      </c>
      <c r="DT10" s="6">
        <v>0</v>
      </c>
      <c r="DU10" s="39">
        <v>0</v>
      </c>
      <c r="DV10" s="40">
        <v>0</v>
      </c>
      <c r="DW10" s="6">
        <v>0</v>
      </c>
      <c r="DX10" s="39">
        <v>0</v>
      </c>
      <c r="DY10" s="40">
        <v>0</v>
      </c>
      <c r="DZ10" s="6">
        <v>0</v>
      </c>
      <c r="EA10" s="39">
        <v>0</v>
      </c>
      <c r="EB10" s="40">
        <v>0</v>
      </c>
      <c r="EC10" s="6">
        <v>0</v>
      </c>
      <c r="ED10" s="39">
        <v>0</v>
      </c>
      <c r="EE10" s="40">
        <v>0</v>
      </c>
      <c r="EF10" s="6">
        <v>0</v>
      </c>
      <c r="EG10" s="39">
        <v>0</v>
      </c>
      <c r="EH10" s="40">
        <v>0</v>
      </c>
      <c r="EI10" s="6">
        <v>0</v>
      </c>
      <c r="EJ10" s="39">
        <v>0</v>
      </c>
      <c r="EK10" s="40">
        <v>0</v>
      </c>
      <c r="EL10" s="6">
        <v>0</v>
      </c>
      <c r="EM10" s="39">
        <v>0</v>
      </c>
      <c r="EN10" s="40">
        <v>0</v>
      </c>
      <c r="EO10" s="6">
        <v>0</v>
      </c>
      <c r="EP10" s="39">
        <v>0</v>
      </c>
      <c r="EQ10" s="40">
        <v>12</v>
      </c>
      <c r="ER10" s="6">
        <v>140</v>
      </c>
      <c r="ES10" s="39">
        <f t="shared" si="21"/>
        <v>11666.666666666666</v>
      </c>
      <c r="ET10" s="40">
        <v>0</v>
      </c>
      <c r="EU10" s="6">
        <v>0</v>
      </c>
      <c r="EV10" s="39">
        <v>0</v>
      </c>
      <c r="EW10" s="40">
        <v>0</v>
      </c>
      <c r="EX10" s="6">
        <v>0</v>
      </c>
      <c r="EY10" s="39">
        <v>0</v>
      </c>
      <c r="EZ10" s="40">
        <v>0</v>
      </c>
      <c r="FA10" s="6">
        <v>0</v>
      </c>
      <c r="FB10" s="39">
        <v>0</v>
      </c>
      <c r="FC10" s="40">
        <v>0</v>
      </c>
      <c r="FD10" s="6">
        <v>0</v>
      </c>
      <c r="FE10" s="39">
        <v>0</v>
      </c>
      <c r="FF10" s="40">
        <v>0</v>
      </c>
      <c r="FG10" s="6">
        <v>0</v>
      </c>
      <c r="FH10" s="39">
        <v>0</v>
      </c>
      <c r="FI10" s="40">
        <v>0</v>
      </c>
      <c r="FJ10" s="6">
        <v>0</v>
      </c>
      <c r="FK10" s="39">
        <v>0</v>
      </c>
      <c r="FL10" s="40">
        <v>0</v>
      </c>
      <c r="FM10" s="6">
        <v>0</v>
      </c>
      <c r="FN10" s="39">
        <v>0</v>
      </c>
      <c r="FO10" s="40">
        <v>0</v>
      </c>
      <c r="FP10" s="6">
        <v>0</v>
      </c>
      <c r="FQ10" s="39">
        <f t="shared" si="11"/>
        <v>0</v>
      </c>
      <c r="FR10" s="40">
        <v>0</v>
      </c>
      <c r="FS10" s="6">
        <v>0</v>
      </c>
      <c r="FT10" s="39">
        <f t="shared" si="12"/>
        <v>0</v>
      </c>
      <c r="FU10" s="40">
        <v>0</v>
      </c>
      <c r="FV10" s="6">
        <v>0</v>
      </c>
      <c r="FW10" s="39">
        <v>0</v>
      </c>
      <c r="FX10" s="40">
        <v>0</v>
      </c>
      <c r="FY10" s="6">
        <v>0</v>
      </c>
      <c r="FZ10" s="39">
        <v>0</v>
      </c>
      <c r="GA10" s="40">
        <v>10</v>
      </c>
      <c r="GB10" s="6">
        <v>153</v>
      </c>
      <c r="GC10" s="39">
        <f t="shared" si="18"/>
        <v>15300</v>
      </c>
      <c r="GD10" s="40">
        <v>306</v>
      </c>
      <c r="GE10" s="6">
        <v>2513</v>
      </c>
      <c r="GF10" s="39">
        <f t="shared" si="13"/>
        <v>8212.4183006535932</v>
      </c>
      <c r="GG10" s="40">
        <v>0</v>
      </c>
      <c r="GH10" s="6">
        <v>0</v>
      </c>
      <c r="GI10" s="39">
        <v>0</v>
      </c>
      <c r="GJ10" s="40">
        <v>0</v>
      </c>
      <c r="GK10" s="6">
        <v>0</v>
      </c>
      <c r="GL10" s="39">
        <v>0</v>
      </c>
      <c r="GM10" s="40">
        <v>0</v>
      </c>
      <c r="GN10" s="6">
        <v>0</v>
      </c>
      <c r="GO10" s="39">
        <v>0</v>
      </c>
      <c r="GP10" s="40">
        <v>0</v>
      </c>
      <c r="GQ10" s="6">
        <v>0</v>
      </c>
      <c r="GR10" s="39">
        <v>0</v>
      </c>
      <c r="GS10" s="8">
        <f t="shared" si="14"/>
        <v>927</v>
      </c>
      <c r="GT10" s="17">
        <f t="shared" si="15"/>
        <v>7191</v>
      </c>
      <c r="GU10" s="4"/>
      <c r="GV10" s="5"/>
      <c r="GW10" s="4"/>
      <c r="GX10" s="4"/>
      <c r="GY10" s="4"/>
      <c r="GZ10" s="5"/>
      <c r="HA10" s="4"/>
      <c r="HB10" s="4"/>
      <c r="HC10" s="4"/>
      <c r="HD10" s="5"/>
      <c r="HE10" s="4"/>
      <c r="HF10" s="4"/>
      <c r="HG10" s="4"/>
      <c r="HH10" s="5"/>
      <c r="HI10" s="4"/>
      <c r="HJ10" s="1"/>
      <c r="HK10" s="1"/>
      <c r="HL10" s="2"/>
      <c r="HM10" s="1"/>
      <c r="HN10" s="1"/>
      <c r="HO10" s="1"/>
      <c r="HP10" s="2"/>
      <c r="HQ10" s="1"/>
      <c r="HR10" s="1"/>
      <c r="HS10" s="1"/>
      <c r="HT10" s="2"/>
      <c r="HU10" s="1"/>
      <c r="HV10" s="1"/>
      <c r="HW10" s="1"/>
      <c r="HX10" s="2"/>
      <c r="HY10" s="1"/>
      <c r="HZ10" s="1"/>
      <c r="IA10" s="1"/>
      <c r="IB10" s="2"/>
      <c r="IC10" s="1"/>
      <c r="ID10" s="1"/>
      <c r="IE10" s="1"/>
      <c r="IF10" s="2"/>
      <c r="IG10" s="1"/>
      <c r="IH10" s="1"/>
      <c r="II10" s="1"/>
      <c r="IJ10" s="2"/>
      <c r="IK10" s="1"/>
      <c r="IL10" s="1"/>
      <c r="IM10" s="1"/>
    </row>
    <row r="11" spans="1:326" x14ac:dyDescent="0.3">
      <c r="A11" s="52">
        <v>2006</v>
      </c>
      <c r="B11" s="53" t="s">
        <v>10</v>
      </c>
      <c r="C11" s="47">
        <v>1</v>
      </c>
      <c r="D11" s="13">
        <v>23</v>
      </c>
      <c r="E11" s="39">
        <f t="shared" ref="E11:E14" si="22">D11/C11*1000</f>
        <v>23000</v>
      </c>
      <c r="F11" s="40">
        <v>224</v>
      </c>
      <c r="G11" s="6">
        <v>1445</v>
      </c>
      <c r="H11" s="39">
        <f t="shared" si="0"/>
        <v>6450.8928571428569</v>
      </c>
      <c r="I11" s="40">
        <v>0</v>
      </c>
      <c r="J11" s="6">
        <v>0</v>
      </c>
      <c r="K11" s="39">
        <v>0</v>
      </c>
      <c r="L11" s="40">
        <v>0</v>
      </c>
      <c r="M11" s="6">
        <v>0</v>
      </c>
      <c r="N11" s="39">
        <v>0</v>
      </c>
      <c r="O11" s="40">
        <v>0</v>
      </c>
      <c r="P11" s="6">
        <v>0</v>
      </c>
      <c r="Q11" s="39">
        <v>0</v>
      </c>
      <c r="R11" s="40">
        <v>0</v>
      </c>
      <c r="S11" s="6">
        <v>0</v>
      </c>
      <c r="T11" s="39">
        <v>0</v>
      </c>
      <c r="U11" s="40">
        <v>0</v>
      </c>
      <c r="V11" s="6">
        <v>0</v>
      </c>
      <c r="W11" s="39">
        <v>0</v>
      </c>
      <c r="X11" s="40">
        <v>0</v>
      </c>
      <c r="Y11" s="6">
        <v>0</v>
      </c>
      <c r="Z11" s="39">
        <v>0</v>
      </c>
      <c r="AA11" s="40">
        <v>0</v>
      </c>
      <c r="AB11" s="6">
        <v>0</v>
      </c>
      <c r="AC11" s="39">
        <v>0</v>
      </c>
      <c r="AD11" s="40">
        <v>0</v>
      </c>
      <c r="AE11" s="6">
        <v>0</v>
      </c>
      <c r="AF11" s="39">
        <v>0</v>
      </c>
      <c r="AG11" s="40">
        <v>0</v>
      </c>
      <c r="AH11" s="6">
        <v>0</v>
      </c>
      <c r="AI11" s="39">
        <f t="shared" si="1"/>
        <v>0</v>
      </c>
      <c r="AJ11" s="40">
        <v>0</v>
      </c>
      <c r="AK11" s="6">
        <v>0</v>
      </c>
      <c r="AL11" s="39">
        <v>0</v>
      </c>
      <c r="AM11" s="40">
        <v>0</v>
      </c>
      <c r="AN11" s="6">
        <v>0</v>
      </c>
      <c r="AO11" s="39">
        <v>0</v>
      </c>
      <c r="AP11" s="40">
        <v>0</v>
      </c>
      <c r="AQ11" s="6">
        <v>0</v>
      </c>
      <c r="AR11" s="39">
        <v>0</v>
      </c>
      <c r="AS11" s="40">
        <v>0</v>
      </c>
      <c r="AT11" s="6">
        <v>0</v>
      </c>
      <c r="AU11" s="39">
        <f t="shared" si="2"/>
        <v>0</v>
      </c>
      <c r="AV11" s="40">
        <v>58</v>
      </c>
      <c r="AW11" s="6">
        <v>706</v>
      </c>
      <c r="AX11" s="39">
        <f t="shared" si="3"/>
        <v>12172.413793103449</v>
      </c>
      <c r="AY11" s="40">
        <v>0</v>
      </c>
      <c r="AZ11" s="6">
        <v>0</v>
      </c>
      <c r="BA11" s="39">
        <v>0</v>
      </c>
      <c r="BB11" s="40">
        <v>0</v>
      </c>
      <c r="BC11" s="6">
        <v>0</v>
      </c>
      <c r="BD11" s="39">
        <v>0</v>
      </c>
      <c r="BE11" s="40"/>
      <c r="BF11" s="6"/>
      <c r="BG11" s="39"/>
      <c r="BH11" s="40">
        <v>16</v>
      </c>
      <c r="BI11" s="6">
        <v>302</v>
      </c>
      <c r="BJ11" s="39">
        <f t="shared" si="4"/>
        <v>18875</v>
      </c>
      <c r="BK11" s="40">
        <v>0</v>
      </c>
      <c r="BL11" s="6">
        <v>0</v>
      </c>
      <c r="BM11" s="39">
        <f t="shared" si="5"/>
        <v>0</v>
      </c>
      <c r="BN11" s="40">
        <v>0</v>
      </c>
      <c r="BO11" s="6">
        <v>0</v>
      </c>
      <c r="BP11" s="39">
        <f t="shared" si="6"/>
        <v>0</v>
      </c>
      <c r="BQ11" s="40">
        <v>0</v>
      </c>
      <c r="BR11" s="6">
        <v>0</v>
      </c>
      <c r="BS11" s="39">
        <v>0</v>
      </c>
      <c r="BT11" s="40">
        <v>0</v>
      </c>
      <c r="BU11" s="6">
        <v>0</v>
      </c>
      <c r="BV11" s="39">
        <v>0</v>
      </c>
      <c r="BW11" s="40">
        <v>0</v>
      </c>
      <c r="BX11" s="6">
        <v>0</v>
      </c>
      <c r="BY11" s="39">
        <v>0</v>
      </c>
      <c r="BZ11" s="40">
        <v>0</v>
      </c>
      <c r="CA11" s="6">
        <v>0</v>
      </c>
      <c r="CB11" s="39">
        <v>0</v>
      </c>
      <c r="CC11" s="40">
        <v>0</v>
      </c>
      <c r="CD11" s="6">
        <v>0</v>
      </c>
      <c r="CE11" s="39">
        <v>0</v>
      </c>
      <c r="CF11" s="40">
        <v>0</v>
      </c>
      <c r="CG11" s="6">
        <v>0</v>
      </c>
      <c r="CH11" s="39">
        <v>0</v>
      </c>
      <c r="CI11" s="40">
        <v>0</v>
      </c>
      <c r="CJ11" s="6">
        <v>0</v>
      </c>
      <c r="CK11" s="39">
        <v>0</v>
      </c>
      <c r="CL11" s="40">
        <v>0</v>
      </c>
      <c r="CM11" s="6">
        <v>0</v>
      </c>
      <c r="CN11" s="39">
        <f t="shared" si="7"/>
        <v>0</v>
      </c>
      <c r="CO11" s="40">
        <v>0</v>
      </c>
      <c r="CP11" s="6">
        <v>0</v>
      </c>
      <c r="CQ11" s="39">
        <v>0</v>
      </c>
      <c r="CR11" s="40">
        <v>0</v>
      </c>
      <c r="CS11" s="6">
        <v>0</v>
      </c>
      <c r="CT11" s="39">
        <v>0</v>
      </c>
      <c r="CU11" s="40">
        <v>0</v>
      </c>
      <c r="CV11" s="6">
        <v>0</v>
      </c>
      <c r="CW11" s="39">
        <v>0</v>
      </c>
      <c r="CX11" s="40"/>
      <c r="CY11" s="6"/>
      <c r="CZ11" s="39"/>
      <c r="DA11" s="40">
        <v>0</v>
      </c>
      <c r="DB11" s="6">
        <v>0</v>
      </c>
      <c r="DC11" s="39">
        <v>0</v>
      </c>
      <c r="DD11" s="40">
        <v>0</v>
      </c>
      <c r="DE11" s="6">
        <v>0</v>
      </c>
      <c r="DF11" s="39">
        <v>0</v>
      </c>
      <c r="DG11" s="40">
        <v>0</v>
      </c>
      <c r="DH11" s="6">
        <v>0</v>
      </c>
      <c r="DI11" s="39">
        <v>0</v>
      </c>
      <c r="DJ11" s="40">
        <v>0</v>
      </c>
      <c r="DK11" s="6">
        <v>0</v>
      </c>
      <c r="DL11" s="39">
        <v>0</v>
      </c>
      <c r="DM11" s="40">
        <v>109</v>
      </c>
      <c r="DN11" s="6">
        <v>680</v>
      </c>
      <c r="DO11" s="39">
        <f t="shared" si="8"/>
        <v>6238.5321100917427</v>
      </c>
      <c r="DP11" s="40">
        <v>0</v>
      </c>
      <c r="DQ11" s="6">
        <v>0</v>
      </c>
      <c r="DR11" s="39">
        <v>0</v>
      </c>
      <c r="DS11" s="40">
        <v>0</v>
      </c>
      <c r="DT11" s="6">
        <v>0</v>
      </c>
      <c r="DU11" s="39">
        <v>0</v>
      </c>
      <c r="DV11" s="40">
        <v>0</v>
      </c>
      <c r="DW11" s="6">
        <v>0</v>
      </c>
      <c r="DX11" s="39">
        <v>0</v>
      </c>
      <c r="DY11" s="40">
        <v>0</v>
      </c>
      <c r="DZ11" s="6">
        <v>0</v>
      </c>
      <c r="EA11" s="39">
        <v>0</v>
      </c>
      <c r="EB11" s="40">
        <v>0</v>
      </c>
      <c r="EC11" s="6">
        <v>0</v>
      </c>
      <c r="ED11" s="39">
        <v>0</v>
      </c>
      <c r="EE11" s="40">
        <v>36</v>
      </c>
      <c r="EF11" s="6">
        <v>263</v>
      </c>
      <c r="EG11" s="39">
        <f t="shared" si="9"/>
        <v>7305.5555555555557</v>
      </c>
      <c r="EH11" s="40">
        <v>0</v>
      </c>
      <c r="EI11" s="6">
        <v>0</v>
      </c>
      <c r="EJ11" s="39">
        <v>0</v>
      </c>
      <c r="EK11" s="40">
        <v>0</v>
      </c>
      <c r="EL11" s="6">
        <v>0</v>
      </c>
      <c r="EM11" s="39">
        <v>0</v>
      </c>
      <c r="EN11" s="40">
        <v>0</v>
      </c>
      <c r="EO11" s="6">
        <v>0</v>
      </c>
      <c r="EP11" s="39">
        <v>0</v>
      </c>
      <c r="EQ11" s="40">
        <v>0</v>
      </c>
      <c r="ER11" s="6">
        <v>0</v>
      </c>
      <c r="ES11" s="39">
        <v>0</v>
      </c>
      <c r="ET11" s="40">
        <v>0</v>
      </c>
      <c r="EU11" s="6">
        <v>0</v>
      </c>
      <c r="EV11" s="39">
        <v>0</v>
      </c>
      <c r="EW11" s="40">
        <v>0</v>
      </c>
      <c r="EX11" s="6">
        <v>0</v>
      </c>
      <c r="EY11" s="39">
        <v>0</v>
      </c>
      <c r="EZ11" s="40">
        <v>0</v>
      </c>
      <c r="FA11" s="6">
        <v>0</v>
      </c>
      <c r="FB11" s="39">
        <v>0</v>
      </c>
      <c r="FC11" s="40">
        <v>0</v>
      </c>
      <c r="FD11" s="6">
        <v>0</v>
      </c>
      <c r="FE11" s="39">
        <v>0</v>
      </c>
      <c r="FF11" s="40">
        <v>0</v>
      </c>
      <c r="FG11" s="6">
        <v>0</v>
      </c>
      <c r="FH11" s="39">
        <v>0</v>
      </c>
      <c r="FI11" s="40">
        <v>0</v>
      </c>
      <c r="FJ11" s="6">
        <v>0</v>
      </c>
      <c r="FK11" s="39">
        <v>0</v>
      </c>
      <c r="FL11" s="40">
        <v>7</v>
      </c>
      <c r="FM11" s="6">
        <v>43</v>
      </c>
      <c r="FN11" s="39">
        <f t="shared" si="10"/>
        <v>6142.8571428571431</v>
      </c>
      <c r="FO11" s="40">
        <v>0</v>
      </c>
      <c r="FP11" s="6">
        <v>0</v>
      </c>
      <c r="FQ11" s="39">
        <f t="shared" si="11"/>
        <v>0</v>
      </c>
      <c r="FR11" s="40">
        <v>0</v>
      </c>
      <c r="FS11" s="6">
        <v>0</v>
      </c>
      <c r="FT11" s="39">
        <f t="shared" si="12"/>
        <v>0</v>
      </c>
      <c r="FU11" s="40">
        <v>0</v>
      </c>
      <c r="FV11" s="6">
        <v>0</v>
      </c>
      <c r="FW11" s="39">
        <v>0</v>
      </c>
      <c r="FX11" s="40">
        <v>0</v>
      </c>
      <c r="FY11" s="6">
        <v>0</v>
      </c>
      <c r="FZ11" s="39">
        <v>0</v>
      </c>
      <c r="GA11" s="40">
        <v>14</v>
      </c>
      <c r="GB11" s="6">
        <v>188</v>
      </c>
      <c r="GC11" s="39">
        <f t="shared" si="18"/>
        <v>13428.571428571429</v>
      </c>
      <c r="GD11" s="40">
        <v>400</v>
      </c>
      <c r="GE11" s="6">
        <v>3071</v>
      </c>
      <c r="GF11" s="39">
        <f t="shared" si="13"/>
        <v>7677.5</v>
      </c>
      <c r="GG11" s="40">
        <v>0</v>
      </c>
      <c r="GH11" s="6">
        <v>0</v>
      </c>
      <c r="GI11" s="39">
        <v>0</v>
      </c>
      <c r="GJ11" s="40">
        <v>0</v>
      </c>
      <c r="GK11" s="6">
        <v>0</v>
      </c>
      <c r="GL11" s="39">
        <v>0</v>
      </c>
      <c r="GM11" s="40">
        <v>0</v>
      </c>
      <c r="GN11" s="6">
        <v>0</v>
      </c>
      <c r="GO11" s="39">
        <v>0</v>
      </c>
      <c r="GP11" s="40">
        <v>0</v>
      </c>
      <c r="GQ11" s="6">
        <v>0</v>
      </c>
      <c r="GR11" s="39">
        <v>0</v>
      </c>
      <c r="GS11" s="8">
        <f t="shared" si="14"/>
        <v>865</v>
      </c>
      <c r="GT11" s="17">
        <f t="shared" si="15"/>
        <v>6721</v>
      </c>
      <c r="GU11" s="4"/>
      <c r="GV11" s="5"/>
      <c r="GW11" s="4"/>
      <c r="GX11" s="4"/>
      <c r="GY11" s="4"/>
      <c r="GZ11" s="5"/>
      <c r="HA11" s="4"/>
      <c r="HB11" s="4"/>
      <c r="HC11" s="4"/>
      <c r="HD11" s="5"/>
      <c r="HE11" s="4"/>
      <c r="HF11" s="4"/>
      <c r="HG11" s="4"/>
      <c r="HH11" s="5"/>
      <c r="HI11" s="4"/>
      <c r="HJ11" s="1"/>
      <c r="HK11" s="1"/>
      <c r="HL11" s="2"/>
      <c r="HM11" s="1"/>
      <c r="HN11" s="1"/>
      <c r="HO11" s="1"/>
      <c r="HP11" s="2"/>
      <c r="HQ11" s="1"/>
      <c r="HR11" s="1"/>
      <c r="HS11" s="1"/>
      <c r="HT11" s="2"/>
      <c r="HU11" s="1"/>
      <c r="HV11" s="1"/>
      <c r="HW11" s="1"/>
      <c r="HX11" s="2"/>
      <c r="HY11" s="1"/>
      <c r="HZ11" s="1"/>
      <c r="IA11" s="1"/>
      <c r="IB11" s="2"/>
      <c r="IC11" s="1"/>
      <c r="ID11" s="1"/>
      <c r="IE11" s="1"/>
      <c r="IF11" s="2"/>
      <c r="IG11" s="1"/>
      <c r="IH11" s="1"/>
      <c r="II11" s="1"/>
      <c r="IJ11" s="2"/>
      <c r="IK11" s="1"/>
      <c r="IL11" s="1"/>
      <c r="IM11" s="1"/>
    </row>
    <row r="12" spans="1:326" x14ac:dyDescent="0.3">
      <c r="A12" s="52">
        <v>2006</v>
      </c>
      <c r="B12" s="53" t="s">
        <v>11</v>
      </c>
      <c r="C12" s="40">
        <v>0</v>
      </c>
      <c r="D12" s="6">
        <v>0</v>
      </c>
      <c r="E12" s="39">
        <v>0</v>
      </c>
      <c r="F12" s="40">
        <v>132</v>
      </c>
      <c r="G12" s="6">
        <v>715</v>
      </c>
      <c r="H12" s="39">
        <f t="shared" si="0"/>
        <v>5416.666666666667</v>
      </c>
      <c r="I12" s="40">
        <v>0</v>
      </c>
      <c r="J12" s="6">
        <v>0</v>
      </c>
      <c r="K12" s="39">
        <v>0</v>
      </c>
      <c r="L12" s="40">
        <v>0</v>
      </c>
      <c r="M12" s="6">
        <v>0</v>
      </c>
      <c r="N12" s="39">
        <v>0</v>
      </c>
      <c r="O12" s="40">
        <v>0</v>
      </c>
      <c r="P12" s="6">
        <v>0</v>
      </c>
      <c r="Q12" s="39">
        <v>0</v>
      </c>
      <c r="R12" s="40">
        <v>0</v>
      </c>
      <c r="S12" s="6">
        <v>0</v>
      </c>
      <c r="T12" s="39">
        <v>0</v>
      </c>
      <c r="U12" s="40">
        <v>0</v>
      </c>
      <c r="V12" s="6">
        <v>0</v>
      </c>
      <c r="W12" s="39">
        <v>0</v>
      </c>
      <c r="X12" s="40">
        <v>0</v>
      </c>
      <c r="Y12" s="6">
        <v>0</v>
      </c>
      <c r="Z12" s="39">
        <v>0</v>
      </c>
      <c r="AA12" s="40">
        <v>0</v>
      </c>
      <c r="AB12" s="6">
        <v>0</v>
      </c>
      <c r="AC12" s="39">
        <v>0</v>
      </c>
      <c r="AD12" s="40">
        <v>0</v>
      </c>
      <c r="AE12" s="6">
        <v>0</v>
      </c>
      <c r="AF12" s="39">
        <v>0</v>
      </c>
      <c r="AG12" s="40">
        <v>0</v>
      </c>
      <c r="AH12" s="6">
        <v>0</v>
      </c>
      <c r="AI12" s="39">
        <f t="shared" si="1"/>
        <v>0</v>
      </c>
      <c r="AJ12" s="40">
        <v>0</v>
      </c>
      <c r="AK12" s="6">
        <v>0</v>
      </c>
      <c r="AL12" s="39">
        <v>0</v>
      </c>
      <c r="AM12" s="40">
        <v>0</v>
      </c>
      <c r="AN12" s="6">
        <v>0</v>
      </c>
      <c r="AO12" s="39">
        <v>0</v>
      </c>
      <c r="AP12" s="40">
        <v>0</v>
      </c>
      <c r="AQ12" s="6">
        <v>0</v>
      </c>
      <c r="AR12" s="39">
        <v>0</v>
      </c>
      <c r="AS12" s="40">
        <v>0</v>
      </c>
      <c r="AT12" s="6">
        <v>0</v>
      </c>
      <c r="AU12" s="39">
        <f t="shared" si="2"/>
        <v>0</v>
      </c>
      <c r="AV12" s="40">
        <v>0</v>
      </c>
      <c r="AW12" s="6">
        <v>0</v>
      </c>
      <c r="AX12" s="39">
        <v>0</v>
      </c>
      <c r="AY12" s="40">
        <v>0</v>
      </c>
      <c r="AZ12" s="6">
        <v>0</v>
      </c>
      <c r="BA12" s="39">
        <v>0</v>
      </c>
      <c r="BB12" s="40">
        <v>0</v>
      </c>
      <c r="BC12" s="6">
        <v>0</v>
      </c>
      <c r="BD12" s="39">
        <v>0</v>
      </c>
      <c r="BE12" s="40"/>
      <c r="BF12" s="6"/>
      <c r="BG12" s="39"/>
      <c r="BH12" s="40">
        <v>0</v>
      </c>
      <c r="BI12" s="6">
        <v>0</v>
      </c>
      <c r="BJ12" s="39">
        <v>0</v>
      </c>
      <c r="BK12" s="40">
        <v>0</v>
      </c>
      <c r="BL12" s="6">
        <v>0</v>
      </c>
      <c r="BM12" s="39">
        <f t="shared" si="5"/>
        <v>0</v>
      </c>
      <c r="BN12" s="40">
        <v>0</v>
      </c>
      <c r="BO12" s="6">
        <v>0</v>
      </c>
      <c r="BP12" s="39">
        <f t="shared" si="6"/>
        <v>0</v>
      </c>
      <c r="BQ12" s="40">
        <v>0</v>
      </c>
      <c r="BR12" s="6">
        <v>0</v>
      </c>
      <c r="BS12" s="39">
        <v>0</v>
      </c>
      <c r="BT12" s="40">
        <v>0</v>
      </c>
      <c r="BU12" s="6">
        <v>0</v>
      </c>
      <c r="BV12" s="39">
        <v>0</v>
      </c>
      <c r="BW12" s="40">
        <v>0</v>
      </c>
      <c r="BX12" s="6">
        <v>0</v>
      </c>
      <c r="BY12" s="39">
        <v>0</v>
      </c>
      <c r="BZ12" s="40">
        <v>0</v>
      </c>
      <c r="CA12" s="6">
        <v>0</v>
      </c>
      <c r="CB12" s="39">
        <v>0</v>
      </c>
      <c r="CC12" s="40">
        <v>0</v>
      </c>
      <c r="CD12" s="6">
        <v>0</v>
      </c>
      <c r="CE12" s="39">
        <v>0</v>
      </c>
      <c r="CF12" s="40">
        <v>0</v>
      </c>
      <c r="CG12" s="6">
        <v>0</v>
      </c>
      <c r="CH12" s="39">
        <v>0</v>
      </c>
      <c r="CI12" s="40">
        <v>0</v>
      </c>
      <c r="CJ12" s="6">
        <v>0</v>
      </c>
      <c r="CK12" s="39">
        <v>0</v>
      </c>
      <c r="CL12" s="40">
        <v>0</v>
      </c>
      <c r="CM12" s="6">
        <v>0</v>
      </c>
      <c r="CN12" s="39">
        <f t="shared" si="7"/>
        <v>0</v>
      </c>
      <c r="CO12" s="40">
        <v>0</v>
      </c>
      <c r="CP12" s="6">
        <v>0</v>
      </c>
      <c r="CQ12" s="39">
        <v>0</v>
      </c>
      <c r="CR12" s="40">
        <v>0</v>
      </c>
      <c r="CS12" s="6">
        <v>0</v>
      </c>
      <c r="CT12" s="39">
        <v>0</v>
      </c>
      <c r="CU12" s="40">
        <v>0</v>
      </c>
      <c r="CV12" s="6">
        <v>0</v>
      </c>
      <c r="CW12" s="39">
        <v>0</v>
      </c>
      <c r="CX12" s="40"/>
      <c r="CY12" s="6"/>
      <c r="CZ12" s="39"/>
      <c r="DA12" s="40">
        <v>0</v>
      </c>
      <c r="DB12" s="6">
        <v>0</v>
      </c>
      <c r="DC12" s="39">
        <v>0</v>
      </c>
      <c r="DD12" s="40">
        <v>0</v>
      </c>
      <c r="DE12" s="6">
        <v>0</v>
      </c>
      <c r="DF12" s="39">
        <v>0</v>
      </c>
      <c r="DG12" s="40">
        <v>0</v>
      </c>
      <c r="DH12" s="6">
        <v>0</v>
      </c>
      <c r="DI12" s="39">
        <v>0</v>
      </c>
      <c r="DJ12" s="40">
        <v>0</v>
      </c>
      <c r="DK12" s="6">
        <v>0</v>
      </c>
      <c r="DL12" s="39">
        <v>0</v>
      </c>
      <c r="DM12" s="40">
        <v>118</v>
      </c>
      <c r="DN12" s="6">
        <v>739</v>
      </c>
      <c r="DO12" s="39">
        <f t="shared" si="8"/>
        <v>6262.7118644067796</v>
      </c>
      <c r="DP12" s="40">
        <v>0</v>
      </c>
      <c r="DQ12" s="6">
        <v>0</v>
      </c>
      <c r="DR12" s="39">
        <v>0</v>
      </c>
      <c r="DS12" s="40">
        <v>0</v>
      </c>
      <c r="DT12" s="6">
        <v>0</v>
      </c>
      <c r="DU12" s="39">
        <v>0</v>
      </c>
      <c r="DV12" s="40">
        <v>0</v>
      </c>
      <c r="DW12" s="6">
        <v>0</v>
      </c>
      <c r="DX12" s="39">
        <v>0</v>
      </c>
      <c r="DY12" s="40">
        <v>0</v>
      </c>
      <c r="DZ12" s="6">
        <v>0</v>
      </c>
      <c r="EA12" s="39">
        <v>0</v>
      </c>
      <c r="EB12" s="40">
        <v>0</v>
      </c>
      <c r="EC12" s="6">
        <v>0</v>
      </c>
      <c r="ED12" s="39">
        <v>0</v>
      </c>
      <c r="EE12" s="40">
        <v>54</v>
      </c>
      <c r="EF12" s="6">
        <v>468</v>
      </c>
      <c r="EG12" s="39">
        <f t="shared" si="9"/>
        <v>8666.6666666666661</v>
      </c>
      <c r="EH12" s="40">
        <v>0</v>
      </c>
      <c r="EI12" s="6">
        <v>0</v>
      </c>
      <c r="EJ12" s="39">
        <v>0</v>
      </c>
      <c r="EK12" s="40">
        <v>0</v>
      </c>
      <c r="EL12" s="6">
        <v>0</v>
      </c>
      <c r="EM12" s="39">
        <v>0</v>
      </c>
      <c r="EN12" s="40">
        <v>0</v>
      </c>
      <c r="EO12" s="6">
        <v>0</v>
      </c>
      <c r="EP12" s="39">
        <v>0</v>
      </c>
      <c r="EQ12" s="40">
        <v>0</v>
      </c>
      <c r="ER12" s="6">
        <v>0</v>
      </c>
      <c r="ES12" s="39">
        <v>0</v>
      </c>
      <c r="ET12" s="40">
        <v>0</v>
      </c>
      <c r="EU12" s="6">
        <v>0</v>
      </c>
      <c r="EV12" s="39">
        <v>0</v>
      </c>
      <c r="EW12" s="40">
        <v>0</v>
      </c>
      <c r="EX12" s="6">
        <v>0</v>
      </c>
      <c r="EY12" s="39">
        <v>0</v>
      </c>
      <c r="EZ12" s="40">
        <v>0</v>
      </c>
      <c r="FA12" s="6">
        <v>0</v>
      </c>
      <c r="FB12" s="39">
        <v>0</v>
      </c>
      <c r="FC12" s="40">
        <v>0</v>
      </c>
      <c r="FD12" s="6">
        <v>0</v>
      </c>
      <c r="FE12" s="39">
        <v>0</v>
      </c>
      <c r="FF12" s="40">
        <v>0</v>
      </c>
      <c r="FG12" s="6">
        <v>0</v>
      </c>
      <c r="FH12" s="39">
        <v>0</v>
      </c>
      <c r="FI12" s="40">
        <v>0</v>
      </c>
      <c r="FJ12" s="6">
        <v>0</v>
      </c>
      <c r="FK12" s="39">
        <v>0</v>
      </c>
      <c r="FL12" s="40">
        <v>14</v>
      </c>
      <c r="FM12" s="6">
        <v>86</v>
      </c>
      <c r="FN12" s="39">
        <f t="shared" si="10"/>
        <v>6142.8571428571431</v>
      </c>
      <c r="FO12" s="40">
        <v>0</v>
      </c>
      <c r="FP12" s="6">
        <v>0</v>
      </c>
      <c r="FQ12" s="39">
        <f t="shared" si="11"/>
        <v>0</v>
      </c>
      <c r="FR12" s="40">
        <v>0</v>
      </c>
      <c r="FS12" s="6">
        <v>0</v>
      </c>
      <c r="FT12" s="39">
        <f t="shared" si="12"/>
        <v>0</v>
      </c>
      <c r="FU12" s="40">
        <v>0</v>
      </c>
      <c r="FV12" s="6">
        <v>0</v>
      </c>
      <c r="FW12" s="39">
        <v>0</v>
      </c>
      <c r="FX12" s="40">
        <v>0</v>
      </c>
      <c r="FY12" s="6">
        <v>0</v>
      </c>
      <c r="FZ12" s="39">
        <v>0</v>
      </c>
      <c r="GA12" s="40">
        <v>11</v>
      </c>
      <c r="GB12" s="6">
        <v>162</v>
      </c>
      <c r="GC12" s="39">
        <f t="shared" si="18"/>
        <v>14727.272727272726</v>
      </c>
      <c r="GD12" s="40">
        <v>543</v>
      </c>
      <c r="GE12" s="6">
        <v>4181</v>
      </c>
      <c r="GF12" s="39">
        <f t="shared" si="13"/>
        <v>7699.8158379373854</v>
      </c>
      <c r="GG12" s="40">
        <v>0</v>
      </c>
      <c r="GH12" s="6">
        <v>0</v>
      </c>
      <c r="GI12" s="39">
        <v>0</v>
      </c>
      <c r="GJ12" s="40">
        <v>0</v>
      </c>
      <c r="GK12" s="6">
        <v>0</v>
      </c>
      <c r="GL12" s="39">
        <v>0</v>
      </c>
      <c r="GM12" s="40">
        <v>0</v>
      </c>
      <c r="GN12" s="6">
        <v>0</v>
      </c>
      <c r="GO12" s="39">
        <v>0</v>
      </c>
      <c r="GP12" s="40">
        <v>7</v>
      </c>
      <c r="GQ12" s="6">
        <v>57</v>
      </c>
      <c r="GR12" s="39">
        <f t="shared" ref="GR12:GR17" si="23">GQ12/GP12*1000</f>
        <v>8142.8571428571422</v>
      </c>
      <c r="GS12" s="8">
        <f t="shared" si="14"/>
        <v>879</v>
      </c>
      <c r="GT12" s="17">
        <f t="shared" si="15"/>
        <v>6408</v>
      </c>
      <c r="GU12" s="4"/>
      <c r="GV12" s="5"/>
      <c r="GW12" s="4"/>
      <c r="GX12" s="4"/>
      <c r="GY12" s="4"/>
      <c r="GZ12" s="5"/>
      <c r="HA12" s="4"/>
      <c r="HB12" s="4"/>
      <c r="HC12" s="4"/>
      <c r="HD12" s="5"/>
      <c r="HE12" s="4"/>
      <c r="HF12" s="4"/>
      <c r="HG12" s="4"/>
      <c r="HH12" s="5"/>
      <c r="HI12" s="4"/>
      <c r="HJ12" s="1"/>
      <c r="HK12" s="1"/>
      <c r="HL12" s="2"/>
      <c r="HM12" s="1"/>
      <c r="HN12" s="1"/>
      <c r="HO12" s="1"/>
      <c r="HP12" s="2"/>
      <c r="HQ12" s="1"/>
      <c r="HR12" s="1"/>
      <c r="HS12" s="1"/>
      <c r="HT12" s="2"/>
      <c r="HU12" s="1"/>
      <c r="HV12" s="1"/>
      <c r="HW12" s="1"/>
      <c r="HX12" s="2"/>
      <c r="HY12" s="1"/>
      <c r="HZ12" s="1"/>
      <c r="IA12" s="1"/>
      <c r="IB12" s="2"/>
      <c r="IC12" s="1"/>
      <c r="ID12" s="1"/>
      <c r="IE12" s="1"/>
      <c r="IF12" s="2"/>
      <c r="IG12" s="1"/>
      <c r="IH12" s="1"/>
      <c r="II12" s="1"/>
      <c r="IJ12" s="2"/>
      <c r="IK12" s="1"/>
      <c r="IL12" s="1"/>
      <c r="IM12" s="1"/>
    </row>
    <row r="13" spans="1:326" x14ac:dyDescent="0.3">
      <c r="A13" s="52">
        <v>2006</v>
      </c>
      <c r="B13" s="53" t="s">
        <v>12</v>
      </c>
      <c r="C13" s="40">
        <v>0</v>
      </c>
      <c r="D13" s="6">
        <v>0</v>
      </c>
      <c r="E13" s="39">
        <v>0</v>
      </c>
      <c r="F13" s="40">
        <v>174</v>
      </c>
      <c r="G13" s="6">
        <v>1051</v>
      </c>
      <c r="H13" s="39">
        <f t="shared" si="0"/>
        <v>6040.2298850574707</v>
      </c>
      <c r="I13" s="40">
        <v>0</v>
      </c>
      <c r="J13" s="6">
        <v>0</v>
      </c>
      <c r="K13" s="39">
        <v>0</v>
      </c>
      <c r="L13" s="40">
        <v>9</v>
      </c>
      <c r="M13" s="6">
        <v>76</v>
      </c>
      <c r="N13" s="39">
        <f t="shared" si="16"/>
        <v>8444.4444444444453</v>
      </c>
      <c r="O13" s="40">
        <v>0</v>
      </c>
      <c r="P13" s="6">
        <v>0</v>
      </c>
      <c r="Q13" s="39">
        <v>0</v>
      </c>
      <c r="R13" s="40">
        <v>0</v>
      </c>
      <c r="S13" s="6">
        <v>0</v>
      </c>
      <c r="T13" s="39">
        <v>0</v>
      </c>
      <c r="U13" s="40">
        <v>0</v>
      </c>
      <c r="V13" s="6">
        <v>0</v>
      </c>
      <c r="W13" s="39">
        <v>0</v>
      </c>
      <c r="X13" s="40">
        <v>0</v>
      </c>
      <c r="Y13" s="6">
        <v>0</v>
      </c>
      <c r="Z13" s="39">
        <v>0</v>
      </c>
      <c r="AA13" s="40">
        <v>0</v>
      </c>
      <c r="AB13" s="6">
        <v>0</v>
      </c>
      <c r="AC13" s="39">
        <v>0</v>
      </c>
      <c r="AD13" s="40">
        <v>0</v>
      </c>
      <c r="AE13" s="6">
        <v>0</v>
      </c>
      <c r="AF13" s="39">
        <v>0</v>
      </c>
      <c r="AG13" s="40">
        <v>0</v>
      </c>
      <c r="AH13" s="6">
        <v>0</v>
      </c>
      <c r="AI13" s="39">
        <f t="shared" si="1"/>
        <v>0</v>
      </c>
      <c r="AJ13" s="40">
        <v>0</v>
      </c>
      <c r="AK13" s="6">
        <v>0</v>
      </c>
      <c r="AL13" s="39">
        <v>0</v>
      </c>
      <c r="AM13" s="40">
        <v>0</v>
      </c>
      <c r="AN13" s="6">
        <v>0</v>
      </c>
      <c r="AO13" s="39">
        <v>0</v>
      </c>
      <c r="AP13" s="40">
        <v>0</v>
      </c>
      <c r="AQ13" s="6">
        <v>0</v>
      </c>
      <c r="AR13" s="39">
        <v>0</v>
      </c>
      <c r="AS13" s="40">
        <v>0</v>
      </c>
      <c r="AT13" s="6">
        <v>0</v>
      </c>
      <c r="AU13" s="39">
        <f t="shared" si="2"/>
        <v>0</v>
      </c>
      <c r="AV13" s="40">
        <v>66</v>
      </c>
      <c r="AW13" s="6">
        <v>730</v>
      </c>
      <c r="AX13" s="39">
        <f t="shared" si="3"/>
        <v>11060.60606060606</v>
      </c>
      <c r="AY13" s="40">
        <v>0</v>
      </c>
      <c r="AZ13" s="6">
        <v>0</v>
      </c>
      <c r="BA13" s="39">
        <v>0</v>
      </c>
      <c r="BB13" s="40">
        <v>0</v>
      </c>
      <c r="BC13" s="6">
        <v>0</v>
      </c>
      <c r="BD13" s="39">
        <v>0</v>
      </c>
      <c r="BE13" s="40"/>
      <c r="BF13" s="6"/>
      <c r="BG13" s="39"/>
      <c r="BH13" s="40">
        <v>0</v>
      </c>
      <c r="BI13" s="6">
        <v>0</v>
      </c>
      <c r="BJ13" s="39">
        <v>0</v>
      </c>
      <c r="BK13" s="40">
        <v>0</v>
      </c>
      <c r="BL13" s="6">
        <v>0</v>
      </c>
      <c r="BM13" s="39">
        <f t="shared" si="5"/>
        <v>0</v>
      </c>
      <c r="BN13" s="40">
        <v>0</v>
      </c>
      <c r="BO13" s="6">
        <v>0</v>
      </c>
      <c r="BP13" s="39">
        <f t="shared" si="6"/>
        <v>0</v>
      </c>
      <c r="BQ13" s="40">
        <v>0</v>
      </c>
      <c r="BR13" s="6">
        <v>0</v>
      </c>
      <c r="BS13" s="39">
        <v>0</v>
      </c>
      <c r="BT13" s="40">
        <v>0</v>
      </c>
      <c r="BU13" s="6">
        <v>0</v>
      </c>
      <c r="BV13" s="39">
        <v>0</v>
      </c>
      <c r="BW13" s="40">
        <v>0</v>
      </c>
      <c r="BX13" s="6">
        <v>0</v>
      </c>
      <c r="BY13" s="39">
        <v>0</v>
      </c>
      <c r="BZ13" s="40">
        <v>0</v>
      </c>
      <c r="CA13" s="6">
        <v>0</v>
      </c>
      <c r="CB13" s="39">
        <v>0</v>
      </c>
      <c r="CC13" s="40">
        <v>0</v>
      </c>
      <c r="CD13" s="6">
        <v>0</v>
      </c>
      <c r="CE13" s="39">
        <v>0</v>
      </c>
      <c r="CF13" s="40">
        <v>0</v>
      </c>
      <c r="CG13" s="6">
        <v>0</v>
      </c>
      <c r="CH13" s="39">
        <v>0</v>
      </c>
      <c r="CI13" s="40">
        <v>0</v>
      </c>
      <c r="CJ13" s="6">
        <v>0</v>
      </c>
      <c r="CK13" s="39">
        <v>0</v>
      </c>
      <c r="CL13" s="40">
        <v>0</v>
      </c>
      <c r="CM13" s="6">
        <v>0</v>
      </c>
      <c r="CN13" s="39">
        <f t="shared" si="7"/>
        <v>0</v>
      </c>
      <c r="CO13" s="40">
        <v>0</v>
      </c>
      <c r="CP13" s="6">
        <v>0</v>
      </c>
      <c r="CQ13" s="39">
        <v>0</v>
      </c>
      <c r="CR13" s="40">
        <v>0</v>
      </c>
      <c r="CS13" s="6">
        <v>0</v>
      </c>
      <c r="CT13" s="39">
        <v>0</v>
      </c>
      <c r="CU13" s="40">
        <v>0</v>
      </c>
      <c r="CV13" s="6">
        <v>0</v>
      </c>
      <c r="CW13" s="39">
        <v>0</v>
      </c>
      <c r="CX13" s="40"/>
      <c r="CY13" s="6"/>
      <c r="CZ13" s="39"/>
      <c r="DA13" s="40">
        <v>0</v>
      </c>
      <c r="DB13" s="6">
        <v>0</v>
      </c>
      <c r="DC13" s="39">
        <v>0</v>
      </c>
      <c r="DD13" s="40">
        <v>0</v>
      </c>
      <c r="DE13" s="6">
        <v>0</v>
      </c>
      <c r="DF13" s="39">
        <v>0</v>
      </c>
      <c r="DG13" s="40">
        <v>0</v>
      </c>
      <c r="DH13" s="6">
        <v>0</v>
      </c>
      <c r="DI13" s="39">
        <v>0</v>
      </c>
      <c r="DJ13" s="40">
        <v>0</v>
      </c>
      <c r="DK13" s="6">
        <v>0</v>
      </c>
      <c r="DL13" s="39">
        <v>0</v>
      </c>
      <c r="DM13" s="40">
        <v>105</v>
      </c>
      <c r="DN13" s="6">
        <v>565</v>
      </c>
      <c r="DO13" s="39">
        <f t="shared" si="8"/>
        <v>5380.9523809523816</v>
      </c>
      <c r="DP13" s="40">
        <v>0</v>
      </c>
      <c r="DQ13" s="6">
        <v>0</v>
      </c>
      <c r="DR13" s="39">
        <v>0</v>
      </c>
      <c r="DS13" s="40">
        <v>0</v>
      </c>
      <c r="DT13" s="6">
        <v>0</v>
      </c>
      <c r="DU13" s="39">
        <v>0</v>
      </c>
      <c r="DV13" s="40">
        <v>0</v>
      </c>
      <c r="DW13" s="6">
        <v>0</v>
      </c>
      <c r="DX13" s="39">
        <v>0</v>
      </c>
      <c r="DY13" s="40">
        <v>0</v>
      </c>
      <c r="DZ13" s="6">
        <v>0</v>
      </c>
      <c r="EA13" s="39">
        <v>0</v>
      </c>
      <c r="EB13" s="40">
        <v>0</v>
      </c>
      <c r="EC13" s="6">
        <v>0</v>
      </c>
      <c r="ED13" s="39">
        <v>0</v>
      </c>
      <c r="EE13" s="40">
        <v>0</v>
      </c>
      <c r="EF13" s="6">
        <v>0</v>
      </c>
      <c r="EG13" s="39">
        <v>0</v>
      </c>
      <c r="EH13" s="40">
        <v>0</v>
      </c>
      <c r="EI13" s="6">
        <v>0</v>
      </c>
      <c r="EJ13" s="39">
        <v>0</v>
      </c>
      <c r="EK13" s="40">
        <v>0</v>
      </c>
      <c r="EL13" s="6">
        <v>0</v>
      </c>
      <c r="EM13" s="39">
        <v>0</v>
      </c>
      <c r="EN13" s="40">
        <v>0</v>
      </c>
      <c r="EO13" s="6">
        <v>0</v>
      </c>
      <c r="EP13" s="39">
        <v>0</v>
      </c>
      <c r="EQ13" s="40">
        <v>0</v>
      </c>
      <c r="ER13" s="6">
        <v>0</v>
      </c>
      <c r="ES13" s="39">
        <v>0</v>
      </c>
      <c r="ET13" s="40">
        <v>0</v>
      </c>
      <c r="EU13" s="6">
        <v>0</v>
      </c>
      <c r="EV13" s="39">
        <v>0</v>
      </c>
      <c r="EW13" s="40">
        <v>0</v>
      </c>
      <c r="EX13" s="6">
        <v>0</v>
      </c>
      <c r="EY13" s="39">
        <v>0</v>
      </c>
      <c r="EZ13" s="40">
        <v>0</v>
      </c>
      <c r="FA13" s="6">
        <v>0</v>
      </c>
      <c r="FB13" s="39">
        <v>0</v>
      </c>
      <c r="FC13" s="40">
        <v>0</v>
      </c>
      <c r="FD13" s="6">
        <v>0</v>
      </c>
      <c r="FE13" s="39">
        <v>0</v>
      </c>
      <c r="FF13" s="40">
        <v>0</v>
      </c>
      <c r="FG13" s="6">
        <v>0</v>
      </c>
      <c r="FH13" s="39">
        <v>0</v>
      </c>
      <c r="FI13" s="40">
        <v>0</v>
      </c>
      <c r="FJ13" s="6">
        <v>0</v>
      </c>
      <c r="FK13" s="39">
        <v>0</v>
      </c>
      <c r="FL13" s="40">
        <v>89</v>
      </c>
      <c r="FM13" s="6">
        <v>526</v>
      </c>
      <c r="FN13" s="39">
        <f t="shared" si="10"/>
        <v>5910.1123595505615</v>
      </c>
      <c r="FO13" s="40">
        <v>0</v>
      </c>
      <c r="FP13" s="6">
        <v>0</v>
      </c>
      <c r="FQ13" s="39">
        <f t="shared" si="11"/>
        <v>0</v>
      </c>
      <c r="FR13" s="40">
        <v>0</v>
      </c>
      <c r="FS13" s="6">
        <v>0</v>
      </c>
      <c r="FT13" s="39">
        <f t="shared" si="12"/>
        <v>0</v>
      </c>
      <c r="FU13" s="40">
        <v>0</v>
      </c>
      <c r="FV13" s="6">
        <v>0</v>
      </c>
      <c r="FW13" s="39">
        <v>0</v>
      </c>
      <c r="FX13" s="40">
        <v>0</v>
      </c>
      <c r="FY13" s="6">
        <v>0</v>
      </c>
      <c r="FZ13" s="39">
        <v>0</v>
      </c>
      <c r="GA13" s="40">
        <v>9</v>
      </c>
      <c r="GB13" s="6">
        <v>143</v>
      </c>
      <c r="GC13" s="39">
        <f t="shared" si="18"/>
        <v>15888.888888888889</v>
      </c>
      <c r="GD13" s="40">
        <v>661</v>
      </c>
      <c r="GE13" s="6">
        <v>5505</v>
      </c>
      <c r="GF13" s="39">
        <f t="shared" si="13"/>
        <v>8328.2904689863844</v>
      </c>
      <c r="GG13" s="40">
        <v>0</v>
      </c>
      <c r="GH13" s="6">
        <v>0</v>
      </c>
      <c r="GI13" s="39">
        <v>0</v>
      </c>
      <c r="GJ13" s="40">
        <v>0</v>
      </c>
      <c r="GK13" s="6">
        <v>0</v>
      </c>
      <c r="GL13" s="39">
        <v>0</v>
      </c>
      <c r="GM13" s="40">
        <v>0</v>
      </c>
      <c r="GN13" s="6">
        <v>0</v>
      </c>
      <c r="GO13" s="39">
        <v>0</v>
      </c>
      <c r="GP13" s="38">
        <v>0</v>
      </c>
      <c r="GQ13" s="15">
        <v>0</v>
      </c>
      <c r="GR13" s="39">
        <v>0</v>
      </c>
      <c r="GS13" s="8">
        <f t="shared" si="14"/>
        <v>1113</v>
      </c>
      <c r="GT13" s="17">
        <f t="shared" si="15"/>
        <v>8596</v>
      </c>
      <c r="GU13" s="4"/>
      <c r="GV13" s="5"/>
      <c r="GW13" s="4"/>
      <c r="GX13" s="4"/>
      <c r="GY13" s="4"/>
      <c r="GZ13" s="5"/>
      <c r="HA13" s="4"/>
      <c r="HB13" s="4"/>
      <c r="HC13" s="4"/>
      <c r="HD13" s="5"/>
      <c r="HE13" s="4"/>
      <c r="HF13" s="4"/>
      <c r="HG13" s="4"/>
      <c r="HH13" s="5"/>
      <c r="HI13" s="4"/>
      <c r="HJ13" s="1"/>
      <c r="HK13" s="1"/>
      <c r="HL13" s="2"/>
      <c r="HM13" s="1"/>
      <c r="HN13" s="1"/>
      <c r="HO13" s="1"/>
      <c r="HP13" s="2"/>
      <c r="HQ13" s="1"/>
      <c r="HR13" s="1"/>
      <c r="HS13" s="1"/>
      <c r="HT13" s="2"/>
      <c r="HU13" s="1"/>
      <c r="HV13" s="1"/>
      <c r="HW13" s="1"/>
      <c r="HX13" s="2"/>
      <c r="HY13" s="1"/>
      <c r="HZ13" s="1"/>
      <c r="IA13" s="1"/>
      <c r="IB13" s="2"/>
      <c r="IC13" s="1"/>
      <c r="ID13" s="1"/>
      <c r="IE13" s="1"/>
      <c r="IF13" s="2"/>
      <c r="IG13" s="1"/>
      <c r="IH13" s="1"/>
      <c r="II13" s="1"/>
      <c r="IJ13" s="2"/>
      <c r="IK13" s="1"/>
      <c r="IL13" s="1"/>
      <c r="IM13" s="1"/>
    </row>
    <row r="14" spans="1:326" x14ac:dyDescent="0.3">
      <c r="A14" s="52">
        <v>2006</v>
      </c>
      <c r="B14" s="53" t="s">
        <v>13</v>
      </c>
      <c r="C14" s="40">
        <v>21</v>
      </c>
      <c r="D14" s="6">
        <v>100</v>
      </c>
      <c r="E14" s="39">
        <f t="shared" si="22"/>
        <v>4761.9047619047615</v>
      </c>
      <c r="F14" s="40">
        <v>161</v>
      </c>
      <c r="G14" s="6">
        <v>1073</v>
      </c>
      <c r="H14" s="39">
        <f t="shared" si="0"/>
        <v>6664.5962732919252</v>
      </c>
      <c r="I14" s="40">
        <v>0</v>
      </c>
      <c r="J14" s="6">
        <v>0</v>
      </c>
      <c r="K14" s="39">
        <v>0</v>
      </c>
      <c r="L14" s="40">
        <v>0</v>
      </c>
      <c r="M14" s="6">
        <v>0</v>
      </c>
      <c r="N14" s="39">
        <v>0</v>
      </c>
      <c r="O14" s="40">
        <v>0</v>
      </c>
      <c r="P14" s="6">
        <v>0</v>
      </c>
      <c r="Q14" s="39">
        <v>0</v>
      </c>
      <c r="R14" s="40">
        <v>0</v>
      </c>
      <c r="S14" s="6">
        <v>0</v>
      </c>
      <c r="T14" s="39">
        <v>0</v>
      </c>
      <c r="U14" s="40">
        <v>0</v>
      </c>
      <c r="V14" s="6">
        <v>0</v>
      </c>
      <c r="W14" s="39">
        <v>0</v>
      </c>
      <c r="X14" s="40">
        <v>0</v>
      </c>
      <c r="Y14" s="6">
        <v>0</v>
      </c>
      <c r="Z14" s="39">
        <v>0</v>
      </c>
      <c r="AA14" s="40">
        <v>2</v>
      </c>
      <c r="AB14" s="6">
        <v>24</v>
      </c>
      <c r="AC14" s="39">
        <f t="shared" si="19"/>
        <v>12000</v>
      </c>
      <c r="AD14" s="40">
        <v>0</v>
      </c>
      <c r="AE14" s="6">
        <v>0</v>
      </c>
      <c r="AF14" s="39">
        <v>0</v>
      </c>
      <c r="AG14" s="40">
        <v>0</v>
      </c>
      <c r="AH14" s="6">
        <v>0</v>
      </c>
      <c r="AI14" s="39">
        <f t="shared" si="1"/>
        <v>0</v>
      </c>
      <c r="AJ14" s="40">
        <v>0</v>
      </c>
      <c r="AK14" s="6">
        <v>0</v>
      </c>
      <c r="AL14" s="39">
        <v>0</v>
      </c>
      <c r="AM14" s="40">
        <v>0</v>
      </c>
      <c r="AN14" s="6">
        <v>0</v>
      </c>
      <c r="AO14" s="39">
        <v>0</v>
      </c>
      <c r="AP14" s="40">
        <v>0</v>
      </c>
      <c r="AQ14" s="6">
        <v>0</v>
      </c>
      <c r="AR14" s="39">
        <v>0</v>
      </c>
      <c r="AS14" s="40">
        <v>0</v>
      </c>
      <c r="AT14" s="6">
        <v>0</v>
      </c>
      <c r="AU14" s="39">
        <f t="shared" si="2"/>
        <v>0</v>
      </c>
      <c r="AV14" s="40">
        <v>52</v>
      </c>
      <c r="AW14" s="6">
        <v>592</v>
      </c>
      <c r="AX14" s="39">
        <f t="shared" si="3"/>
        <v>11384.615384615385</v>
      </c>
      <c r="AY14" s="40">
        <v>0</v>
      </c>
      <c r="AZ14" s="6">
        <v>0</v>
      </c>
      <c r="BA14" s="39">
        <v>0</v>
      </c>
      <c r="BB14" s="40">
        <v>0</v>
      </c>
      <c r="BC14" s="6">
        <v>0</v>
      </c>
      <c r="BD14" s="39">
        <v>0</v>
      </c>
      <c r="BE14" s="40"/>
      <c r="BF14" s="6"/>
      <c r="BG14" s="39"/>
      <c r="BH14" s="40">
        <v>0</v>
      </c>
      <c r="BI14" s="6">
        <v>0</v>
      </c>
      <c r="BJ14" s="39">
        <v>0</v>
      </c>
      <c r="BK14" s="40">
        <v>0</v>
      </c>
      <c r="BL14" s="6">
        <v>0</v>
      </c>
      <c r="BM14" s="39">
        <f t="shared" si="5"/>
        <v>0</v>
      </c>
      <c r="BN14" s="40">
        <v>0</v>
      </c>
      <c r="BO14" s="6">
        <v>0</v>
      </c>
      <c r="BP14" s="39">
        <f t="shared" si="6"/>
        <v>0</v>
      </c>
      <c r="BQ14" s="40">
        <v>0</v>
      </c>
      <c r="BR14" s="6">
        <v>0</v>
      </c>
      <c r="BS14" s="39">
        <v>0</v>
      </c>
      <c r="BT14" s="40">
        <v>0</v>
      </c>
      <c r="BU14" s="6">
        <v>0</v>
      </c>
      <c r="BV14" s="39">
        <v>0</v>
      </c>
      <c r="BW14" s="40">
        <v>0</v>
      </c>
      <c r="BX14" s="6">
        <v>0</v>
      </c>
      <c r="BY14" s="39">
        <v>0</v>
      </c>
      <c r="BZ14" s="40">
        <v>0</v>
      </c>
      <c r="CA14" s="6">
        <v>0</v>
      </c>
      <c r="CB14" s="39">
        <v>0</v>
      </c>
      <c r="CC14" s="40">
        <v>0</v>
      </c>
      <c r="CD14" s="6">
        <v>0</v>
      </c>
      <c r="CE14" s="39">
        <v>0</v>
      </c>
      <c r="CF14" s="40">
        <v>0</v>
      </c>
      <c r="CG14" s="6">
        <v>0</v>
      </c>
      <c r="CH14" s="39">
        <v>0</v>
      </c>
      <c r="CI14" s="40">
        <v>0</v>
      </c>
      <c r="CJ14" s="6">
        <v>0</v>
      </c>
      <c r="CK14" s="39">
        <v>0</v>
      </c>
      <c r="CL14" s="40">
        <v>0</v>
      </c>
      <c r="CM14" s="6">
        <v>0</v>
      </c>
      <c r="CN14" s="39">
        <f t="shared" si="7"/>
        <v>0</v>
      </c>
      <c r="CO14" s="40">
        <v>0</v>
      </c>
      <c r="CP14" s="6">
        <v>0</v>
      </c>
      <c r="CQ14" s="39">
        <v>0</v>
      </c>
      <c r="CR14" s="40">
        <v>0</v>
      </c>
      <c r="CS14" s="6">
        <v>0</v>
      </c>
      <c r="CT14" s="39">
        <v>0</v>
      </c>
      <c r="CU14" s="40">
        <v>0</v>
      </c>
      <c r="CV14" s="6">
        <v>0</v>
      </c>
      <c r="CW14" s="39">
        <v>0</v>
      </c>
      <c r="CX14" s="40"/>
      <c r="CY14" s="6"/>
      <c r="CZ14" s="39"/>
      <c r="DA14" s="40">
        <v>0</v>
      </c>
      <c r="DB14" s="6">
        <v>0</v>
      </c>
      <c r="DC14" s="39">
        <v>0</v>
      </c>
      <c r="DD14" s="40">
        <v>0</v>
      </c>
      <c r="DE14" s="6">
        <v>0</v>
      </c>
      <c r="DF14" s="39">
        <v>0</v>
      </c>
      <c r="DG14" s="40">
        <v>0</v>
      </c>
      <c r="DH14" s="6">
        <v>0</v>
      </c>
      <c r="DI14" s="39">
        <v>0</v>
      </c>
      <c r="DJ14" s="40">
        <v>0</v>
      </c>
      <c r="DK14" s="6">
        <v>0</v>
      </c>
      <c r="DL14" s="39">
        <v>0</v>
      </c>
      <c r="DM14" s="40">
        <v>381</v>
      </c>
      <c r="DN14" s="6">
        <v>2350</v>
      </c>
      <c r="DO14" s="39">
        <f t="shared" si="8"/>
        <v>6167.9790026246719</v>
      </c>
      <c r="DP14" s="40">
        <v>0</v>
      </c>
      <c r="DQ14" s="6">
        <v>0</v>
      </c>
      <c r="DR14" s="39">
        <v>0</v>
      </c>
      <c r="DS14" s="40">
        <v>0</v>
      </c>
      <c r="DT14" s="6">
        <v>0</v>
      </c>
      <c r="DU14" s="39">
        <v>0</v>
      </c>
      <c r="DV14" s="40">
        <v>0</v>
      </c>
      <c r="DW14" s="6">
        <v>0</v>
      </c>
      <c r="DX14" s="39">
        <v>0</v>
      </c>
      <c r="DY14" s="40">
        <v>0</v>
      </c>
      <c r="DZ14" s="6">
        <v>0</v>
      </c>
      <c r="EA14" s="39">
        <v>0</v>
      </c>
      <c r="EB14" s="40">
        <v>0</v>
      </c>
      <c r="EC14" s="6">
        <v>0</v>
      </c>
      <c r="ED14" s="39">
        <v>0</v>
      </c>
      <c r="EE14" s="40">
        <v>0</v>
      </c>
      <c r="EF14" s="6">
        <v>0</v>
      </c>
      <c r="EG14" s="39">
        <v>0</v>
      </c>
      <c r="EH14" s="40">
        <v>0</v>
      </c>
      <c r="EI14" s="6">
        <v>0</v>
      </c>
      <c r="EJ14" s="39">
        <v>0</v>
      </c>
      <c r="EK14" s="40">
        <v>0</v>
      </c>
      <c r="EL14" s="6">
        <v>0</v>
      </c>
      <c r="EM14" s="39">
        <v>0</v>
      </c>
      <c r="EN14" s="40">
        <v>0</v>
      </c>
      <c r="EO14" s="6">
        <v>0</v>
      </c>
      <c r="EP14" s="39">
        <v>0</v>
      </c>
      <c r="EQ14" s="40">
        <v>0</v>
      </c>
      <c r="ER14" s="6">
        <v>0</v>
      </c>
      <c r="ES14" s="39">
        <v>0</v>
      </c>
      <c r="ET14" s="40">
        <v>0</v>
      </c>
      <c r="EU14" s="6">
        <v>0</v>
      </c>
      <c r="EV14" s="39">
        <v>0</v>
      </c>
      <c r="EW14" s="40">
        <v>0</v>
      </c>
      <c r="EX14" s="6">
        <v>0</v>
      </c>
      <c r="EY14" s="39">
        <v>0</v>
      </c>
      <c r="EZ14" s="40">
        <v>0</v>
      </c>
      <c r="FA14" s="6">
        <v>0</v>
      </c>
      <c r="FB14" s="39">
        <v>0</v>
      </c>
      <c r="FC14" s="40">
        <v>0</v>
      </c>
      <c r="FD14" s="6">
        <v>0</v>
      </c>
      <c r="FE14" s="39">
        <v>0</v>
      </c>
      <c r="FF14" s="40">
        <v>0</v>
      </c>
      <c r="FG14" s="6">
        <v>0</v>
      </c>
      <c r="FH14" s="39">
        <v>0</v>
      </c>
      <c r="FI14" s="40">
        <v>0</v>
      </c>
      <c r="FJ14" s="6">
        <v>0</v>
      </c>
      <c r="FK14" s="39">
        <v>0</v>
      </c>
      <c r="FL14" s="40">
        <v>74</v>
      </c>
      <c r="FM14" s="6">
        <v>443</v>
      </c>
      <c r="FN14" s="39">
        <f t="shared" si="10"/>
        <v>5986.4864864864867</v>
      </c>
      <c r="FO14" s="40">
        <v>0</v>
      </c>
      <c r="FP14" s="6">
        <v>0</v>
      </c>
      <c r="FQ14" s="39">
        <f t="shared" si="11"/>
        <v>0</v>
      </c>
      <c r="FR14" s="40">
        <v>0</v>
      </c>
      <c r="FS14" s="6">
        <v>0</v>
      </c>
      <c r="FT14" s="39">
        <f t="shared" si="12"/>
        <v>0</v>
      </c>
      <c r="FU14" s="40">
        <v>0</v>
      </c>
      <c r="FV14" s="6">
        <v>0</v>
      </c>
      <c r="FW14" s="39">
        <v>0</v>
      </c>
      <c r="FX14" s="40">
        <v>0</v>
      </c>
      <c r="FY14" s="6">
        <v>0</v>
      </c>
      <c r="FZ14" s="39">
        <v>0</v>
      </c>
      <c r="GA14" s="40">
        <v>22</v>
      </c>
      <c r="GB14" s="6">
        <v>247</v>
      </c>
      <c r="GC14" s="39">
        <f t="shared" si="18"/>
        <v>11227.272727272726</v>
      </c>
      <c r="GD14" s="40">
        <v>466</v>
      </c>
      <c r="GE14" s="6">
        <v>3917</v>
      </c>
      <c r="GF14" s="39">
        <f t="shared" si="13"/>
        <v>8405.5793991416303</v>
      </c>
      <c r="GG14" s="40">
        <v>0</v>
      </c>
      <c r="GH14" s="6">
        <v>0</v>
      </c>
      <c r="GI14" s="39">
        <v>0</v>
      </c>
      <c r="GJ14" s="40">
        <v>0</v>
      </c>
      <c r="GK14" s="6">
        <v>0</v>
      </c>
      <c r="GL14" s="39">
        <v>0</v>
      </c>
      <c r="GM14" s="40">
        <v>0</v>
      </c>
      <c r="GN14" s="6">
        <v>0</v>
      </c>
      <c r="GO14" s="39">
        <v>0</v>
      </c>
      <c r="GP14" s="38">
        <v>7</v>
      </c>
      <c r="GQ14" s="15">
        <v>57</v>
      </c>
      <c r="GR14" s="39">
        <f t="shared" si="23"/>
        <v>8142.8571428571422</v>
      </c>
      <c r="GS14" s="8">
        <f t="shared" si="14"/>
        <v>1186</v>
      </c>
      <c r="GT14" s="17">
        <f t="shared" si="15"/>
        <v>8803</v>
      </c>
      <c r="GU14" s="4"/>
      <c r="GV14" s="5"/>
      <c r="GW14" s="4"/>
      <c r="GX14" s="4"/>
      <c r="GY14" s="4"/>
      <c r="GZ14" s="5"/>
      <c r="HA14" s="4"/>
      <c r="HB14" s="4"/>
      <c r="HC14" s="4"/>
      <c r="HD14" s="5"/>
      <c r="HE14" s="4"/>
      <c r="HF14" s="4"/>
      <c r="HG14" s="4"/>
      <c r="HH14" s="5"/>
      <c r="HI14" s="4"/>
      <c r="HJ14" s="1"/>
      <c r="HK14" s="1"/>
      <c r="HL14" s="2"/>
      <c r="HM14" s="1"/>
      <c r="HN14" s="1"/>
      <c r="HO14" s="1"/>
      <c r="HP14" s="2"/>
      <c r="HQ14" s="1"/>
      <c r="HR14" s="1"/>
      <c r="HS14" s="1"/>
      <c r="HT14" s="2"/>
      <c r="HU14" s="1"/>
      <c r="HV14" s="1"/>
      <c r="HW14" s="1"/>
      <c r="HX14" s="2"/>
      <c r="HY14" s="1"/>
      <c r="HZ14" s="1"/>
      <c r="IA14" s="1"/>
      <c r="IB14" s="2"/>
      <c r="IC14" s="1"/>
      <c r="ID14" s="1"/>
      <c r="IE14" s="1"/>
      <c r="IF14" s="2"/>
      <c r="IG14" s="1"/>
      <c r="IH14" s="1"/>
      <c r="II14" s="1"/>
      <c r="IJ14" s="2"/>
      <c r="IK14" s="1"/>
      <c r="IL14" s="1"/>
      <c r="IM14" s="1"/>
    </row>
    <row r="15" spans="1:326" x14ac:dyDescent="0.3">
      <c r="A15" s="52">
        <v>2006</v>
      </c>
      <c r="B15" s="53" t="s">
        <v>14</v>
      </c>
      <c r="C15" s="40">
        <v>0</v>
      </c>
      <c r="D15" s="6">
        <v>0</v>
      </c>
      <c r="E15" s="39">
        <v>0</v>
      </c>
      <c r="F15" s="40">
        <v>114</v>
      </c>
      <c r="G15" s="6">
        <v>800</v>
      </c>
      <c r="H15" s="39">
        <f t="shared" si="0"/>
        <v>7017.5438596491222</v>
      </c>
      <c r="I15" s="40">
        <v>0</v>
      </c>
      <c r="J15" s="6">
        <v>0</v>
      </c>
      <c r="K15" s="39">
        <v>0</v>
      </c>
      <c r="L15" s="40">
        <v>0</v>
      </c>
      <c r="M15" s="6">
        <v>0</v>
      </c>
      <c r="N15" s="39">
        <v>0</v>
      </c>
      <c r="O15" s="40">
        <v>0</v>
      </c>
      <c r="P15" s="6">
        <v>0</v>
      </c>
      <c r="Q15" s="39">
        <v>0</v>
      </c>
      <c r="R15" s="40">
        <v>0</v>
      </c>
      <c r="S15" s="6">
        <v>0</v>
      </c>
      <c r="T15" s="39">
        <v>0</v>
      </c>
      <c r="U15" s="40">
        <v>0</v>
      </c>
      <c r="V15" s="6">
        <v>0</v>
      </c>
      <c r="W15" s="39">
        <v>0</v>
      </c>
      <c r="X15" s="40">
        <v>0</v>
      </c>
      <c r="Y15" s="6">
        <v>0</v>
      </c>
      <c r="Z15" s="39">
        <v>0</v>
      </c>
      <c r="AA15" s="40">
        <v>0</v>
      </c>
      <c r="AB15" s="6">
        <v>0</v>
      </c>
      <c r="AC15" s="39">
        <v>0</v>
      </c>
      <c r="AD15" s="40">
        <v>0</v>
      </c>
      <c r="AE15" s="6">
        <v>0</v>
      </c>
      <c r="AF15" s="39">
        <v>0</v>
      </c>
      <c r="AG15" s="40">
        <v>0</v>
      </c>
      <c r="AH15" s="6">
        <v>0</v>
      </c>
      <c r="AI15" s="39">
        <f t="shared" si="1"/>
        <v>0</v>
      </c>
      <c r="AJ15" s="40">
        <v>0</v>
      </c>
      <c r="AK15" s="6">
        <v>0</v>
      </c>
      <c r="AL15" s="39">
        <v>0</v>
      </c>
      <c r="AM15" s="40">
        <v>0</v>
      </c>
      <c r="AN15" s="6">
        <v>0</v>
      </c>
      <c r="AO15" s="39">
        <v>0</v>
      </c>
      <c r="AP15" s="40">
        <v>0</v>
      </c>
      <c r="AQ15" s="6">
        <v>0</v>
      </c>
      <c r="AR15" s="39">
        <v>0</v>
      </c>
      <c r="AS15" s="40">
        <v>0</v>
      </c>
      <c r="AT15" s="6">
        <v>0</v>
      </c>
      <c r="AU15" s="39">
        <f t="shared" si="2"/>
        <v>0</v>
      </c>
      <c r="AV15" s="40">
        <v>46</v>
      </c>
      <c r="AW15" s="6">
        <v>543</v>
      </c>
      <c r="AX15" s="39">
        <f t="shared" si="3"/>
        <v>11804.347826086958</v>
      </c>
      <c r="AY15" s="40">
        <v>0</v>
      </c>
      <c r="AZ15" s="6">
        <v>0</v>
      </c>
      <c r="BA15" s="39">
        <v>0</v>
      </c>
      <c r="BB15" s="40">
        <v>0</v>
      </c>
      <c r="BC15" s="6">
        <v>0</v>
      </c>
      <c r="BD15" s="39">
        <v>0</v>
      </c>
      <c r="BE15" s="40"/>
      <c r="BF15" s="6"/>
      <c r="BG15" s="39"/>
      <c r="BH15" s="40">
        <v>3</v>
      </c>
      <c r="BI15" s="6">
        <v>110</v>
      </c>
      <c r="BJ15" s="39">
        <f t="shared" si="4"/>
        <v>36666.666666666664</v>
      </c>
      <c r="BK15" s="40">
        <v>0</v>
      </c>
      <c r="BL15" s="6">
        <v>0</v>
      </c>
      <c r="BM15" s="39">
        <f t="shared" si="5"/>
        <v>0</v>
      </c>
      <c r="BN15" s="40">
        <v>0</v>
      </c>
      <c r="BO15" s="6">
        <v>0</v>
      </c>
      <c r="BP15" s="39">
        <f t="shared" si="6"/>
        <v>0</v>
      </c>
      <c r="BQ15" s="40">
        <v>0</v>
      </c>
      <c r="BR15" s="6">
        <v>0</v>
      </c>
      <c r="BS15" s="39">
        <v>0</v>
      </c>
      <c r="BT15" s="40">
        <v>0</v>
      </c>
      <c r="BU15" s="6">
        <v>0</v>
      </c>
      <c r="BV15" s="39">
        <v>0</v>
      </c>
      <c r="BW15" s="40">
        <v>0</v>
      </c>
      <c r="BX15" s="6">
        <v>0</v>
      </c>
      <c r="BY15" s="39">
        <v>0</v>
      </c>
      <c r="BZ15" s="40">
        <v>0</v>
      </c>
      <c r="CA15" s="6">
        <v>0</v>
      </c>
      <c r="CB15" s="39">
        <v>0</v>
      </c>
      <c r="CC15" s="40">
        <v>0</v>
      </c>
      <c r="CD15" s="6">
        <v>0</v>
      </c>
      <c r="CE15" s="39">
        <v>0</v>
      </c>
      <c r="CF15" s="40">
        <v>0</v>
      </c>
      <c r="CG15" s="6">
        <v>0</v>
      </c>
      <c r="CH15" s="39">
        <v>0</v>
      </c>
      <c r="CI15" s="40">
        <v>0</v>
      </c>
      <c r="CJ15" s="6">
        <v>0</v>
      </c>
      <c r="CK15" s="39">
        <v>0</v>
      </c>
      <c r="CL15" s="40">
        <v>0</v>
      </c>
      <c r="CM15" s="6">
        <v>0</v>
      </c>
      <c r="CN15" s="39">
        <f t="shared" si="7"/>
        <v>0</v>
      </c>
      <c r="CO15" s="40">
        <v>0</v>
      </c>
      <c r="CP15" s="6">
        <v>0</v>
      </c>
      <c r="CQ15" s="39">
        <v>0</v>
      </c>
      <c r="CR15" s="40">
        <v>0</v>
      </c>
      <c r="CS15" s="6">
        <v>0</v>
      </c>
      <c r="CT15" s="39">
        <v>0</v>
      </c>
      <c r="CU15" s="40">
        <v>0</v>
      </c>
      <c r="CV15" s="6">
        <v>0</v>
      </c>
      <c r="CW15" s="39">
        <v>0</v>
      </c>
      <c r="CX15" s="40"/>
      <c r="CY15" s="6"/>
      <c r="CZ15" s="39"/>
      <c r="DA15" s="40">
        <v>0</v>
      </c>
      <c r="DB15" s="6">
        <v>0</v>
      </c>
      <c r="DC15" s="39">
        <v>0</v>
      </c>
      <c r="DD15" s="40">
        <v>0</v>
      </c>
      <c r="DE15" s="6">
        <v>0</v>
      </c>
      <c r="DF15" s="39">
        <v>0</v>
      </c>
      <c r="DG15" s="40">
        <v>0</v>
      </c>
      <c r="DH15" s="6">
        <v>0</v>
      </c>
      <c r="DI15" s="39">
        <v>0</v>
      </c>
      <c r="DJ15" s="40">
        <v>0</v>
      </c>
      <c r="DK15" s="6">
        <v>0</v>
      </c>
      <c r="DL15" s="39">
        <v>0</v>
      </c>
      <c r="DM15" s="40">
        <v>416</v>
      </c>
      <c r="DN15" s="6">
        <v>2354</v>
      </c>
      <c r="DO15" s="39">
        <f t="shared" si="8"/>
        <v>5658.6538461538457</v>
      </c>
      <c r="DP15" s="40">
        <v>0</v>
      </c>
      <c r="DQ15" s="6">
        <v>0</v>
      </c>
      <c r="DR15" s="39">
        <v>0</v>
      </c>
      <c r="DS15" s="40">
        <v>0</v>
      </c>
      <c r="DT15" s="6">
        <v>0</v>
      </c>
      <c r="DU15" s="39">
        <v>0</v>
      </c>
      <c r="DV15" s="40">
        <v>0</v>
      </c>
      <c r="DW15" s="6">
        <v>0</v>
      </c>
      <c r="DX15" s="39">
        <v>0</v>
      </c>
      <c r="DY15" s="40">
        <v>0</v>
      </c>
      <c r="DZ15" s="6">
        <v>0</v>
      </c>
      <c r="EA15" s="39">
        <v>0</v>
      </c>
      <c r="EB15" s="40">
        <v>0</v>
      </c>
      <c r="EC15" s="6">
        <v>0</v>
      </c>
      <c r="ED15" s="39">
        <v>0</v>
      </c>
      <c r="EE15" s="40">
        <v>0</v>
      </c>
      <c r="EF15" s="6">
        <v>0</v>
      </c>
      <c r="EG15" s="39">
        <v>0</v>
      </c>
      <c r="EH15" s="40">
        <v>0</v>
      </c>
      <c r="EI15" s="6">
        <v>0</v>
      </c>
      <c r="EJ15" s="39">
        <v>0</v>
      </c>
      <c r="EK15" s="40">
        <v>0</v>
      </c>
      <c r="EL15" s="6">
        <v>0</v>
      </c>
      <c r="EM15" s="39">
        <v>0</v>
      </c>
      <c r="EN15" s="40">
        <v>0</v>
      </c>
      <c r="EO15" s="6">
        <v>0</v>
      </c>
      <c r="EP15" s="39">
        <v>0</v>
      </c>
      <c r="EQ15" s="40">
        <v>0</v>
      </c>
      <c r="ER15" s="6">
        <v>1</v>
      </c>
      <c r="ES15" s="39">
        <v>0</v>
      </c>
      <c r="ET15" s="40">
        <v>0</v>
      </c>
      <c r="EU15" s="6">
        <v>0</v>
      </c>
      <c r="EV15" s="39">
        <v>0</v>
      </c>
      <c r="EW15" s="40">
        <v>0</v>
      </c>
      <c r="EX15" s="6">
        <v>0</v>
      </c>
      <c r="EY15" s="39">
        <v>0</v>
      </c>
      <c r="EZ15" s="40">
        <v>0</v>
      </c>
      <c r="FA15" s="6">
        <v>0</v>
      </c>
      <c r="FB15" s="39">
        <v>0</v>
      </c>
      <c r="FC15" s="40">
        <v>0</v>
      </c>
      <c r="FD15" s="6">
        <v>0</v>
      </c>
      <c r="FE15" s="39">
        <v>0</v>
      </c>
      <c r="FF15" s="40">
        <v>0</v>
      </c>
      <c r="FG15" s="6">
        <v>0</v>
      </c>
      <c r="FH15" s="39">
        <v>0</v>
      </c>
      <c r="FI15" s="40">
        <v>0</v>
      </c>
      <c r="FJ15" s="6">
        <v>0</v>
      </c>
      <c r="FK15" s="39">
        <v>0</v>
      </c>
      <c r="FL15" s="40">
        <v>51</v>
      </c>
      <c r="FM15" s="6">
        <v>337</v>
      </c>
      <c r="FN15" s="39">
        <f t="shared" si="10"/>
        <v>6607.8431372549012</v>
      </c>
      <c r="FO15" s="40">
        <v>0</v>
      </c>
      <c r="FP15" s="6">
        <v>0</v>
      </c>
      <c r="FQ15" s="39">
        <f t="shared" si="11"/>
        <v>0</v>
      </c>
      <c r="FR15" s="40">
        <v>0</v>
      </c>
      <c r="FS15" s="6">
        <v>0</v>
      </c>
      <c r="FT15" s="39">
        <f t="shared" si="12"/>
        <v>0</v>
      </c>
      <c r="FU15" s="40">
        <v>0</v>
      </c>
      <c r="FV15" s="6">
        <v>0</v>
      </c>
      <c r="FW15" s="39">
        <v>0</v>
      </c>
      <c r="FX15" s="40">
        <v>0</v>
      </c>
      <c r="FY15" s="6">
        <v>0</v>
      </c>
      <c r="FZ15" s="39">
        <v>0</v>
      </c>
      <c r="GA15" s="40">
        <v>0</v>
      </c>
      <c r="GB15" s="6">
        <v>0</v>
      </c>
      <c r="GC15" s="39">
        <v>0</v>
      </c>
      <c r="GD15" s="40">
        <v>496</v>
      </c>
      <c r="GE15" s="6">
        <v>4206</v>
      </c>
      <c r="GF15" s="39">
        <f t="shared" si="13"/>
        <v>8479.8387096774204</v>
      </c>
      <c r="GG15" s="40">
        <v>0</v>
      </c>
      <c r="GH15" s="6">
        <v>0</v>
      </c>
      <c r="GI15" s="39">
        <v>0</v>
      </c>
      <c r="GJ15" s="40">
        <v>0</v>
      </c>
      <c r="GK15" s="6">
        <v>0</v>
      </c>
      <c r="GL15" s="39">
        <v>0</v>
      </c>
      <c r="GM15" s="40">
        <v>0</v>
      </c>
      <c r="GN15" s="6">
        <v>0</v>
      </c>
      <c r="GO15" s="39">
        <v>0</v>
      </c>
      <c r="GP15" s="40">
        <v>0</v>
      </c>
      <c r="GQ15" s="6">
        <v>0</v>
      </c>
      <c r="GR15" s="39">
        <v>0</v>
      </c>
      <c r="GS15" s="8">
        <f t="shared" si="14"/>
        <v>1126</v>
      </c>
      <c r="GT15" s="17">
        <f t="shared" si="15"/>
        <v>8351</v>
      </c>
      <c r="GU15" s="4"/>
      <c r="GV15" s="5"/>
      <c r="GW15" s="4"/>
      <c r="GX15" s="4"/>
      <c r="GY15" s="4"/>
      <c r="GZ15" s="5"/>
      <c r="HA15" s="4"/>
      <c r="HB15" s="4"/>
      <c r="HC15" s="4"/>
      <c r="HD15" s="5"/>
      <c r="HE15" s="4"/>
      <c r="HF15" s="4"/>
      <c r="HG15" s="4"/>
      <c r="HH15" s="5"/>
      <c r="HI15" s="4"/>
      <c r="HJ15" s="1"/>
      <c r="HK15" s="1"/>
      <c r="HL15" s="2"/>
      <c r="HM15" s="1"/>
      <c r="HN15" s="1"/>
      <c r="HO15" s="1"/>
      <c r="HP15" s="2"/>
      <c r="HQ15" s="1"/>
      <c r="HR15" s="1"/>
      <c r="HS15" s="1"/>
      <c r="HT15" s="2"/>
      <c r="HU15" s="1"/>
      <c r="HV15" s="1"/>
      <c r="HW15" s="1"/>
      <c r="HX15" s="2"/>
      <c r="HY15" s="1"/>
      <c r="HZ15" s="1"/>
      <c r="IA15" s="1"/>
      <c r="IB15" s="2"/>
      <c r="IC15" s="1"/>
      <c r="ID15" s="1"/>
      <c r="IE15" s="1"/>
      <c r="IF15" s="2"/>
      <c r="IG15" s="1"/>
      <c r="IH15" s="1"/>
      <c r="II15" s="1"/>
      <c r="IJ15" s="2"/>
      <c r="IK15" s="1"/>
      <c r="IL15" s="1"/>
      <c r="IM15" s="1"/>
    </row>
    <row r="16" spans="1:326" x14ac:dyDescent="0.3">
      <c r="A16" s="52">
        <v>2006</v>
      </c>
      <c r="B16" s="53" t="s">
        <v>15</v>
      </c>
      <c r="C16" s="40">
        <v>0</v>
      </c>
      <c r="D16" s="6">
        <v>0</v>
      </c>
      <c r="E16" s="39">
        <v>0</v>
      </c>
      <c r="F16" s="40">
        <v>48</v>
      </c>
      <c r="G16" s="6">
        <v>1039</v>
      </c>
      <c r="H16" s="39">
        <f t="shared" si="0"/>
        <v>21645.833333333332</v>
      </c>
      <c r="I16" s="40">
        <v>0</v>
      </c>
      <c r="J16" s="6">
        <v>0</v>
      </c>
      <c r="K16" s="39">
        <v>0</v>
      </c>
      <c r="L16" s="40">
        <v>6</v>
      </c>
      <c r="M16" s="6">
        <v>51</v>
      </c>
      <c r="N16" s="39">
        <f t="shared" si="16"/>
        <v>8500</v>
      </c>
      <c r="O16" s="40">
        <v>0</v>
      </c>
      <c r="P16" s="6">
        <v>0</v>
      </c>
      <c r="Q16" s="39">
        <v>0</v>
      </c>
      <c r="R16" s="40">
        <v>0</v>
      </c>
      <c r="S16" s="6">
        <v>0</v>
      </c>
      <c r="T16" s="39">
        <v>0</v>
      </c>
      <c r="U16" s="40">
        <v>0</v>
      </c>
      <c r="V16" s="6">
        <v>0</v>
      </c>
      <c r="W16" s="39">
        <v>0</v>
      </c>
      <c r="X16" s="40">
        <v>0</v>
      </c>
      <c r="Y16" s="6">
        <v>0</v>
      </c>
      <c r="Z16" s="39">
        <v>0</v>
      </c>
      <c r="AA16" s="40">
        <v>8</v>
      </c>
      <c r="AB16" s="6">
        <v>121</v>
      </c>
      <c r="AC16" s="39">
        <f t="shared" si="19"/>
        <v>15125</v>
      </c>
      <c r="AD16" s="40">
        <v>0</v>
      </c>
      <c r="AE16" s="6">
        <v>0</v>
      </c>
      <c r="AF16" s="39">
        <v>0</v>
      </c>
      <c r="AG16" s="40">
        <v>0</v>
      </c>
      <c r="AH16" s="6">
        <v>0</v>
      </c>
      <c r="AI16" s="39">
        <f t="shared" si="1"/>
        <v>0</v>
      </c>
      <c r="AJ16" s="40">
        <v>0</v>
      </c>
      <c r="AK16" s="6">
        <v>0</v>
      </c>
      <c r="AL16" s="39">
        <v>0</v>
      </c>
      <c r="AM16" s="40">
        <v>0</v>
      </c>
      <c r="AN16" s="6">
        <v>0</v>
      </c>
      <c r="AO16" s="39">
        <v>0</v>
      </c>
      <c r="AP16" s="40">
        <v>0</v>
      </c>
      <c r="AQ16" s="6">
        <v>0</v>
      </c>
      <c r="AR16" s="39">
        <v>0</v>
      </c>
      <c r="AS16" s="40">
        <v>0</v>
      </c>
      <c r="AT16" s="6">
        <v>0</v>
      </c>
      <c r="AU16" s="39">
        <f t="shared" si="2"/>
        <v>0</v>
      </c>
      <c r="AV16" s="40">
        <v>60</v>
      </c>
      <c r="AW16" s="6">
        <v>688</v>
      </c>
      <c r="AX16" s="39">
        <f t="shared" si="3"/>
        <v>11466.666666666666</v>
      </c>
      <c r="AY16" s="40">
        <v>0</v>
      </c>
      <c r="AZ16" s="6">
        <v>0</v>
      </c>
      <c r="BA16" s="39">
        <v>0</v>
      </c>
      <c r="BB16" s="40">
        <v>0</v>
      </c>
      <c r="BC16" s="6">
        <v>0</v>
      </c>
      <c r="BD16" s="39">
        <v>0</v>
      </c>
      <c r="BE16" s="40"/>
      <c r="BF16" s="6"/>
      <c r="BG16" s="39"/>
      <c r="BH16" s="40">
        <v>0</v>
      </c>
      <c r="BI16" s="6">
        <v>0</v>
      </c>
      <c r="BJ16" s="39">
        <v>0</v>
      </c>
      <c r="BK16" s="40">
        <v>0</v>
      </c>
      <c r="BL16" s="6">
        <v>0</v>
      </c>
      <c r="BM16" s="39">
        <f t="shared" si="5"/>
        <v>0</v>
      </c>
      <c r="BN16" s="40">
        <v>0</v>
      </c>
      <c r="BO16" s="6">
        <v>0</v>
      </c>
      <c r="BP16" s="39">
        <f t="shared" si="6"/>
        <v>0</v>
      </c>
      <c r="BQ16" s="40">
        <v>0</v>
      </c>
      <c r="BR16" s="6">
        <v>0</v>
      </c>
      <c r="BS16" s="39">
        <v>0</v>
      </c>
      <c r="BT16" s="40">
        <v>0</v>
      </c>
      <c r="BU16" s="6">
        <v>0</v>
      </c>
      <c r="BV16" s="39">
        <v>0</v>
      </c>
      <c r="BW16" s="40">
        <v>0</v>
      </c>
      <c r="BX16" s="6">
        <v>0</v>
      </c>
      <c r="BY16" s="39">
        <v>0</v>
      </c>
      <c r="BZ16" s="40">
        <v>0</v>
      </c>
      <c r="CA16" s="6">
        <v>0</v>
      </c>
      <c r="CB16" s="39">
        <v>0</v>
      </c>
      <c r="CC16" s="40">
        <v>0</v>
      </c>
      <c r="CD16" s="6">
        <v>0</v>
      </c>
      <c r="CE16" s="39">
        <v>0</v>
      </c>
      <c r="CF16" s="40">
        <v>0</v>
      </c>
      <c r="CG16" s="6">
        <v>0</v>
      </c>
      <c r="CH16" s="39">
        <v>0</v>
      </c>
      <c r="CI16" s="40">
        <v>0</v>
      </c>
      <c r="CJ16" s="6">
        <v>0</v>
      </c>
      <c r="CK16" s="39">
        <v>0</v>
      </c>
      <c r="CL16" s="40">
        <v>0</v>
      </c>
      <c r="CM16" s="6">
        <v>0</v>
      </c>
      <c r="CN16" s="39">
        <f t="shared" si="7"/>
        <v>0</v>
      </c>
      <c r="CO16" s="40">
        <v>0</v>
      </c>
      <c r="CP16" s="6">
        <v>0</v>
      </c>
      <c r="CQ16" s="39">
        <v>0</v>
      </c>
      <c r="CR16" s="40">
        <v>0</v>
      </c>
      <c r="CS16" s="6">
        <v>0</v>
      </c>
      <c r="CT16" s="39">
        <v>0</v>
      </c>
      <c r="CU16" s="40">
        <v>0</v>
      </c>
      <c r="CV16" s="6">
        <v>0</v>
      </c>
      <c r="CW16" s="39">
        <v>0</v>
      </c>
      <c r="CX16" s="40"/>
      <c r="CY16" s="6"/>
      <c r="CZ16" s="39"/>
      <c r="DA16" s="40">
        <v>0</v>
      </c>
      <c r="DB16" s="6">
        <v>0</v>
      </c>
      <c r="DC16" s="39">
        <v>0</v>
      </c>
      <c r="DD16" s="40">
        <v>0</v>
      </c>
      <c r="DE16" s="6">
        <v>0</v>
      </c>
      <c r="DF16" s="39">
        <v>0</v>
      </c>
      <c r="DG16" s="40">
        <v>0</v>
      </c>
      <c r="DH16" s="6">
        <v>0</v>
      </c>
      <c r="DI16" s="39">
        <v>0</v>
      </c>
      <c r="DJ16" s="40">
        <v>0</v>
      </c>
      <c r="DK16" s="6">
        <v>0</v>
      </c>
      <c r="DL16" s="39">
        <v>0</v>
      </c>
      <c r="DM16" s="40">
        <v>196</v>
      </c>
      <c r="DN16" s="6">
        <v>1037</v>
      </c>
      <c r="DO16" s="39">
        <f t="shared" si="8"/>
        <v>5290.8163265306121</v>
      </c>
      <c r="DP16" s="40">
        <v>0</v>
      </c>
      <c r="DQ16" s="6">
        <v>0</v>
      </c>
      <c r="DR16" s="39">
        <v>0</v>
      </c>
      <c r="DS16" s="40">
        <v>0</v>
      </c>
      <c r="DT16" s="6">
        <v>0</v>
      </c>
      <c r="DU16" s="39">
        <v>0</v>
      </c>
      <c r="DV16" s="40">
        <v>0</v>
      </c>
      <c r="DW16" s="6">
        <v>0</v>
      </c>
      <c r="DX16" s="39">
        <v>0</v>
      </c>
      <c r="DY16" s="40">
        <v>0</v>
      </c>
      <c r="DZ16" s="6">
        <v>0</v>
      </c>
      <c r="EA16" s="39">
        <v>0</v>
      </c>
      <c r="EB16" s="40">
        <v>0</v>
      </c>
      <c r="EC16" s="6">
        <v>0</v>
      </c>
      <c r="ED16" s="39">
        <v>0</v>
      </c>
      <c r="EE16" s="40">
        <v>18</v>
      </c>
      <c r="EF16" s="6">
        <v>170</v>
      </c>
      <c r="EG16" s="39">
        <f t="shared" si="9"/>
        <v>9444.4444444444453</v>
      </c>
      <c r="EH16" s="40">
        <v>0</v>
      </c>
      <c r="EI16" s="6">
        <v>0</v>
      </c>
      <c r="EJ16" s="39">
        <v>0</v>
      </c>
      <c r="EK16" s="40">
        <v>0</v>
      </c>
      <c r="EL16" s="6">
        <v>0</v>
      </c>
      <c r="EM16" s="39">
        <v>0</v>
      </c>
      <c r="EN16" s="40">
        <v>0</v>
      </c>
      <c r="EO16" s="6">
        <v>0</v>
      </c>
      <c r="EP16" s="39">
        <v>0</v>
      </c>
      <c r="EQ16" s="40">
        <v>0</v>
      </c>
      <c r="ER16" s="6">
        <v>0</v>
      </c>
      <c r="ES16" s="39">
        <v>0</v>
      </c>
      <c r="ET16" s="40">
        <v>0</v>
      </c>
      <c r="EU16" s="6">
        <v>0</v>
      </c>
      <c r="EV16" s="39">
        <v>0</v>
      </c>
      <c r="EW16" s="40">
        <v>0</v>
      </c>
      <c r="EX16" s="6">
        <v>0</v>
      </c>
      <c r="EY16" s="39">
        <v>0</v>
      </c>
      <c r="EZ16" s="40">
        <v>0</v>
      </c>
      <c r="FA16" s="6">
        <v>0</v>
      </c>
      <c r="FB16" s="39">
        <v>0</v>
      </c>
      <c r="FC16" s="40">
        <v>0</v>
      </c>
      <c r="FD16" s="6">
        <v>0</v>
      </c>
      <c r="FE16" s="39">
        <v>0</v>
      </c>
      <c r="FF16" s="40">
        <v>0</v>
      </c>
      <c r="FG16" s="6">
        <v>0</v>
      </c>
      <c r="FH16" s="39">
        <v>0</v>
      </c>
      <c r="FI16" s="40">
        <v>0</v>
      </c>
      <c r="FJ16" s="6">
        <v>0</v>
      </c>
      <c r="FK16" s="39">
        <v>0</v>
      </c>
      <c r="FL16" s="40">
        <v>87</v>
      </c>
      <c r="FM16" s="6">
        <v>783</v>
      </c>
      <c r="FN16" s="39">
        <f t="shared" si="10"/>
        <v>9000</v>
      </c>
      <c r="FO16" s="40">
        <v>0</v>
      </c>
      <c r="FP16" s="6">
        <v>0</v>
      </c>
      <c r="FQ16" s="39">
        <f t="shared" si="11"/>
        <v>0</v>
      </c>
      <c r="FR16" s="40">
        <v>0</v>
      </c>
      <c r="FS16" s="6">
        <v>0</v>
      </c>
      <c r="FT16" s="39">
        <f t="shared" si="12"/>
        <v>0</v>
      </c>
      <c r="FU16" s="40">
        <v>0</v>
      </c>
      <c r="FV16" s="6">
        <v>0</v>
      </c>
      <c r="FW16" s="39">
        <v>0</v>
      </c>
      <c r="FX16" s="40">
        <v>0</v>
      </c>
      <c r="FY16" s="6">
        <v>0</v>
      </c>
      <c r="FZ16" s="39">
        <v>0</v>
      </c>
      <c r="GA16" s="40">
        <v>0</v>
      </c>
      <c r="GB16" s="6">
        <v>0</v>
      </c>
      <c r="GC16" s="39">
        <v>0</v>
      </c>
      <c r="GD16" s="40">
        <v>668</v>
      </c>
      <c r="GE16" s="6">
        <v>5125</v>
      </c>
      <c r="GF16" s="39">
        <f t="shared" si="13"/>
        <v>7672.1556886227545</v>
      </c>
      <c r="GG16" s="40">
        <v>0</v>
      </c>
      <c r="GH16" s="6">
        <v>0</v>
      </c>
      <c r="GI16" s="39">
        <v>0</v>
      </c>
      <c r="GJ16" s="40">
        <v>0</v>
      </c>
      <c r="GK16" s="6">
        <v>0</v>
      </c>
      <c r="GL16" s="39">
        <v>0</v>
      </c>
      <c r="GM16" s="40">
        <v>0</v>
      </c>
      <c r="GN16" s="6">
        <v>0</v>
      </c>
      <c r="GO16" s="39">
        <v>0</v>
      </c>
      <c r="GP16" s="40">
        <v>7</v>
      </c>
      <c r="GQ16" s="6">
        <v>57</v>
      </c>
      <c r="GR16" s="39">
        <f t="shared" si="23"/>
        <v>8142.8571428571422</v>
      </c>
      <c r="GS16" s="8">
        <f t="shared" si="14"/>
        <v>1098</v>
      </c>
      <c r="GT16" s="17">
        <f t="shared" si="15"/>
        <v>9071</v>
      </c>
      <c r="GU16" s="4"/>
      <c r="GV16" s="5"/>
      <c r="GW16" s="4"/>
      <c r="GX16" s="4"/>
      <c r="GY16" s="4"/>
      <c r="GZ16" s="5"/>
      <c r="HA16" s="4"/>
      <c r="HB16" s="4"/>
      <c r="HC16" s="4"/>
      <c r="HD16" s="5"/>
      <c r="HE16" s="4"/>
      <c r="HF16" s="4"/>
      <c r="HG16" s="4"/>
      <c r="HH16" s="5"/>
      <c r="HI16" s="4"/>
      <c r="HJ16" s="1"/>
      <c r="HK16" s="1"/>
      <c r="HL16" s="2"/>
      <c r="HM16" s="1"/>
      <c r="HN16" s="1"/>
      <c r="HO16" s="1"/>
      <c r="HP16" s="2"/>
      <c r="HQ16" s="1"/>
      <c r="HR16" s="1"/>
      <c r="HS16" s="1"/>
      <c r="HT16" s="2"/>
      <c r="HU16" s="1"/>
      <c r="HV16" s="1"/>
      <c r="HW16" s="1"/>
      <c r="HX16" s="2"/>
      <c r="HY16" s="1"/>
      <c r="HZ16" s="1"/>
      <c r="IA16" s="1"/>
      <c r="IB16" s="2"/>
      <c r="IC16" s="1"/>
      <c r="ID16" s="1"/>
      <c r="IE16" s="1"/>
      <c r="IF16" s="2"/>
      <c r="IG16" s="1"/>
      <c r="IH16" s="1"/>
      <c r="II16" s="1"/>
      <c r="IJ16" s="2"/>
      <c r="IK16" s="1"/>
      <c r="IL16" s="1"/>
      <c r="IM16" s="1"/>
    </row>
    <row r="17" spans="1:322" x14ac:dyDescent="0.3">
      <c r="A17" s="52">
        <v>2006</v>
      </c>
      <c r="B17" s="53" t="s">
        <v>16</v>
      </c>
      <c r="C17" s="40">
        <v>0</v>
      </c>
      <c r="D17" s="6">
        <v>0</v>
      </c>
      <c r="E17" s="39">
        <v>0</v>
      </c>
      <c r="F17" s="40">
        <v>381</v>
      </c>
      <c r="G17" s="6">
        <v>2435</v>
      </c>
      <c r="H17" s="39">
        <f t="shared" si="0"/>
        <v>6391.0761154855645</v>
      </c>
      <c r="I17" s="40">
        <v>0</v>
      </c>
      <c r="J17" s="6">
        <v>0</v>
      </c>
      <c r="K17" s="39">
        <v>0</v>
      </c>
      <c r="L17" s="40">
        <v>9</v>
      </c>
      <c r="M17" s="6">
        <v>87</v>
      </c>
      <c r="N17" s="39">
        <f t="shared" si="16"/>
        <v>9666.6666666666661</v>
      </c>
      <c r="O17" s="40">
        <v>0</v>
      </c>
      <c r="P17" s="6">
        <v>0</v>
      </c>
      <c r="Q17" s="39">
        <v>0</v>
      </c>
      <c r="R17" s="40">
        <v>0</v>
      </c>
      <c r="S17" s="6">
        <v>0</v>
      </c>
      <c r="T17" s="39">
        <v>0</v>
      </c>
      <c r="U17" s="40">
        <v>0</v>
      </c>
      <c r="V17" s="6">
        <v>0</v>
      </c>
      <c r="W17" s="39">
        <v>0</v>
      </c>
      <c r="X17" s="40">
        <v>0</v>
      </c>
      <c r="Y17" s="6">
        <v>0</v>
      </c>
      <c r="Z17" s="39">
        <v>0</v>
      </c>
      <c r="AA17" s="40">
        <v>6</v>
      </c>
      <c r="AB17" s="6">
        <v>75</v>
      </c>
      <c r="AC17" s="39">
        <f t="shared" si="19"/>
        <v>12500</v>
      </c>
      <c r="AD17" s="40">
        <v>0</v>
      </c>
      <c r="AE17" s="6">
        <v>0</v>
      </c>
      <c r="AF17" s="39">
        <v>0</v>
      </c>
      <c r="AG17" s="40">
        <v>0</v>
      </c>
      <c r="AH17" s="6">
        <v>0</v>
      </c>
      <c r="AI17" s="39">
        <f t="shared" si="1"/>
        <v>0</v>
      </c>
      <c r="AJ17" s="40">
        <v>0</v>
      </c>
      <c r="AK17" s="6">
        <v>0</v>
      </c>
      <c r="AL17" s="39">
        <v>0</v>
      </c>
      <c r="AM17" s="40">
        <v>0</v>
      </c>
      <c r="AN17" s="6">
        <v>0</v>
      </c>
      <c r="AO17" s="39">
        <v>0</v>
      </c>
      <c r="AP17" s="40">
        <v>0</v>
      </c>
      <c r="AQ17" s="6">
        <v>0</v>
      </c>
      <c r="AR17" s="39">
        <v>0</v>
      </c>
      <c r="AS17" s="40">
        <v>0</v>
      </c>
      <c r="AT17" s="6">
        <v>0</v>
      </c>
      <c r="AU17" s="39">
        <f t="shared" si="2"/>
        <v>0</v>
      </c>
      <c r="AV17" s="40">
        <v>46</v>
      </c>
      <c r="AW17" s="6">
        <v>523</v>
      </c>
      <c r="AX17" s="39">
        <f t="shared" si="3"/>
        <v>11369.565217391304</v>
      </c>
      <c r="AY17" s="40">
        <v>0</v>
      </c>
      <c r="AZ17" s="6">
        <v>0</v>
      </c>
      <c r="BA17" s="39">
        <v>0</v>
      </c>
      <c r="BB17" s="40">
        <v>0</v>
      </c>
      <c r="BC17" s="6">
        <v>0</v>
      </c>
      <c r="BD17" s="39">
        <v>0</v>
      </c>
      <c r="BE17" s="40"/>
      <c r="BF17" s="6"/>
      <c r="BG17" s="39"/>
      <c r="BH17" s="40">
        <v>7</v>
      </c>
      <c r="BI17" s="6">
        <v>213</v>
      </c>
      <c r="BJ17" s="39">
        <f t="shared" si="4"/>
        <v>30428.571428571428</v>
      </c>
      <c r="BK17" s="40">
        <v>0</v>
      </c>
      <c r="BL17" s="6">
        <v>0</v>
      </c>
      <c r="BM17" s="39">
        <f t="shared" si="5"/>
        <v>0</v>
      </c>
      <c r="BN17" s="40">
        <v>0</v>
      </c>
      <c r="BO17" s="6">
        <v>0</v>
      </c>
      <c r="BP17" s="39">
        <f t="shared" si="6"/>
        <v>0</v>
      </c>
      <c r="BQ17" s="40">
        <v>0</v>
      </c>
      <c r="BR17" s="6">
        <v>0</v>
      </c>
      <c r="BS17" s="39">
        <v>0</v>
      </c>
      <c r="BT17" s="40">
        <v>0</v>
      </c>
      <c r="BU17" s="6">
        <v>0</v>
      </c>
      <c r="BV17" s="39">
        <v>0</v>
      </c>
      <c r="BW17" s="40">
        <v>0</v>
      </c>
      <c r="BX17" s="6">
        <v>0</v>
      </c>
      <c r="BY17" s="39">
        <v>0</v>
      </c>
      <c r="BZ17" s="40">
        <v>0</v>
      </c>
      <c r="CA17" s="6">
        <v>0</v>
      </c>
      <c r="CB17" s="39">
        <v>0</v>
      </c>
      <c r="CC17" s="40">
        <v>0</v>
      </c>
      <c r="CD17" s="6">
        <v>0</v>
      </c>
      <c r="CE17" s="39">
        <v>0</v>
      </c>
      <c r="CF17" s="40">
        <v>0</v>
      </c>
      <c r="CG17" s="6">
        <v>0</v>
      </c>
      <c r="CH17" s="39">
        <v>0</v>
      </c>
      <c r="CI17" s="40">
        <v>0</v>
      </c>
      <c r="CJ17" s="6">
        <v>0</v>
      </c>
      <c r="CK17" s="39">
        <v>0</v>
      </c>
      <c r="CL17" s="40">
        <v>0</v>
      </c>
      <c r="CM17" s="6">
        <v>0</v>
      </c>
      <c r="CN17" s="39">
        <f t="shared" si="7"/>
        <v>0</v>
      </c>
      <c r="CO17" s="40">
        <v>0</v>
      </c>
      <c r="CP17" s="6">
        <v>0</v>
      </c>
      <c r="CQ17" s="39">
        <v>0</v>
      </c>
      <c r="CR17" s="40">
        <v>0</v>
      </c>
      <c r="CS17" s="6">
        <v>0</v>
      </c>
      <c r="CT17" s="39">
        <v>0</v>
      </c>
      <c r="CU17" s="40">
        <v>0</v>
      </c>
      <c r="CV17" s="6">
        <v>0</v>
      </c>
      <c r="CW17" s="39">
        <v>0</v>
      </c>
      <c r="CX17" s="40"/>
      <c r="CY17" s="6"/>
      <c r="CZ17" s="39"/>
      <c r="DA17" s="40">
        <v>0</v>
      </c>
      <c r="DB17" s="6">
        <v>0</v>
      </c>
      <c r="DC17" s="39">
        <v>0</v>
      </c>
      <c r="DD17" s="40">
        <v>0</v>
      </c>
      <c r="DE17" s="6">
        <v>0</v>
      </c>
      <c r="DF17" s="39">
        <v>0</v>
      </c>
      <c r="DG17" s="40">
        <v>0</v>
      </c>
      <c r="DH17" s="6">
        <v>0</v>
      </c>
      <c r="DI17" s="39">
        <v>0</v>
      </c>
      <c r="DJ17" s="40">
        <v>0</v>
      </c>
      <c r="DK17" s="6">
        <v>0</v>
      </c>
      <c r="DL17" s="39">
        <v>0</v>
      </c>
      <c r="DM17" s="40">
        <v>941</v>
      </c>
      <c r="DN17" s="6">
        <v>5263</v>
      </c>
      <c r="DO17" s="39">
        <f t="shared" si="8"/>
        <v>5592.9861849096706</v>
      </c>
      <c r="DP17" s="40">
        <v>0</v>
      </c>
      <c r="DQ17" s="6">
        <v>0</v>
      </c>
      <c r="DR17" s="39">
        <v>0</v>
      </c>
      <c r="DS17" s="40">
        <v>0</v>
      </c>
      <c r="DT17" s="6">
        <v>0</v>
      </c>
      <c r="DU17" s="39">
        <v>0</v>
      </c>
      <c r="DV17" s="40">
        <v>0</v>
      </c>
      <c r="DW17" s="6">
        <v>0</v>
      </c>
      <c r="DX17" s="39">
        <v>0</v>
      </c>
      <c r="DY17" s="40">
        <v>0</v>
      </c>
      <c r="DZ17" s="6">
        <v>0</v>
      </c>
      <c r="EA17" s="39">
        <v>0</v>
      </c>
      <c r="EB17" s="40">
        <v>0</v>
      </c>
      <c r="EC17" s="6">
        <v>0</v>
      </c>
      <c r="ED17" s="39">
        <v>0</v>
      </c>
      <c r="EE17" s="40">
        <v>34</v>
      </c>
      <c r="EF17" s="6">
        <v>296</v>
      </c>
      <c r="EG17" s="39">
        <f t="shared" si="9"/>
        <v>8705.8823529411766</v>
      </c>
      <c r="EH17" s="40">
        <v>0</v>
      </c>
      <c r="EI17" s="6">
        <v>0</v>
      </c>
      <c r="EJ17" s="39">
        <v>0</v>
      </c>
      <c r="EK17" s="40">
        <v>0</v>
      </c>
      <c r="EL17" s="6">
        <v>0</v>
      </c>
      <c r="EM17" s="39">
        <v>0</v>
      </c>
      <c r="EN17" s="40">
        <v>0</v>
      </c>
      <c r="EO17" s="6">
        <v>0</v>
      </c>
      <c r="EP17" s="39">
        <v>0</v>
      </c>
      <c r="EQ17" s="40">
        <v>0</v>
      </c>
      <c r="ER17" s="6">
        <v>0</v>
      </c>
      <c r="ES17" s="39">
        <v>0</v>
      </c>
      <c r="ET17" s="40">
        <v>0</v>
      </c>
      <c r="EU17" s="6">
        <v>0</v>
      </c>
      <c r="EV17" s="39">
        <v>0</v>
      </c>
      <c r="EW17" s="40">
        <v>0</v>
      </c>
      <c r="EX17" s="6">
        <v>0</v>
      </c>
      <c r="EY17" s="39">
        <v>0</v>
      </c>
      <c r="EZ17" s="40">
        <v>0</v>
      </c>
      <c r="FA17" s="6">
        <v>0</v>
      </c>
      <c r="FB17" s="39">
        <v>0</v>
      </c>
      <c r="FC17" s="40">
        <v>0</v>
      </c>
      <c r="FD17" s="6">
        <v>0</v>
      </c>
      <c r="FE17" s="39">
        <v>0</v>
      </c>
      <c r="FF17" s="40">
        <v>0</v>
      </c>
      <c r="FG17" s="6">
        <v>0</v>
      </c>
      <c r="FH17" s="39">
        <v>0</v>
      </c>
      <c r="FI17" s="40">
        <v>0</v>
      </c>
      <c r="FJ17" s="6">
        <v>0</v>
      </c>
      <c r="FK17" s="39">
        <v>0</v>
      </c>
      <c r="FL17" s="40">
        <v>37</v>
      </c>
      <c r="FM17" s="6">
        <v>334</v>
      </c>
      <c r="FN17" s="39">
        <f t="shared" si="10"/>
        <v>9027.0270270270266</v>
      </c>
      <c r="FO17" s="40">
        <v>0</v>
      </c>
      <c r="FP17" s="6">
        <v>0</v>
      </c>
      <c r="FQ17" s="39">
        <f t="shared" si="11"/>
        <v>0</v>
      </c>
      <c r="FR17" s="40">
        <v>0</v>
      </c>
      <c r="FS17" s="6">
        <v>0</v>
      </c>
      <c r="FT17" s="39">
        <f t="shared" si="12"/>
        <v>0</v>
      </c>
      <c r="FU17" s="40">
        <v>0</v>
      </c>
      <c r="FV17" s="6">
        <v>0</v>
      </c>
      <c r="FW17" s="39">
        <v>0</v>
      </c>
      <c r="FX17" s="40">
        <v>0</v>
      </c>
      <c r="FY17" s="6">
        <v>0</v>
      </c>
      <c r="FZ17" s="39">
        <v>0</v>
      </c>
      <c r="GA17" s="40">
        <v>29</v>
      </c>
      <c r="GB17" s="6">
        <v>326</v>
      </c>
      <c r="GC17" s="39">
        <f t="shared" si="18"/>
        <v>11241.379310344828</v>
      </c>
      <c r="GD17" s="40">
        <v>422</v>
      </c>
      <c r="GE17" s="6">
        <v>3093</v>
      </c>
      <c r="GF17" s="39">
        <f t="shared" si="13"/>
        <v>7329.3838862559242</v>
      </c>
      <c r="GG17" s="40">
        <v>0</v>
      </c>
      <c r="GH17" s="6">
        <v>0</v>
      </c>
      <c r="GI17" s="39">
        <v>0</v>
      </c>
      <c r="GJ17" s="40">
        <v>0</v>
      </c>
      <c r="GK17" s="6">
        <v>0</v>
      </c>
      <c r="GL17" s="39">
        <v>0</v>
      </c>
      <c r="GM17" s="40">
        <v>0</v>
      </c>
      <c r="GN17" s="6">
        <v>0</v>
      </c>
      <c r="GO17" s="39">
        <v>0</v>
      </c>
      <c r="GP17" s="40">
        <v>7</v>
      </c>
      <c r="GQ17" s="6">
        <v>57</v>
      </c>
      <c r="GR17" s="39">
        <f t="shared" si="23"/>
        <v>8142.8571428571422</v>
      </c>
      <c r="GS17" s="8">
        <f t="shared" si="14"/>
        <v>1919</v>
      </c>
      <c r="GT17" s="17">
        <f t="shared" si="15"/>
        <v>12702</v>
      </c>
      <c r="GU17" s="4"/>
      <c r="GV17" s="5"/>
      <c r="GW17" s="4"/>
      <c r="GX17" s="4"/>
      <c r="GY17" s="4"/>
      <c r="GZ17" s="5"/>
      <c r="HA17" s="4"/>
      <c r="HB17" s="4"/>
      <c r="HC17" s="4"/>
      <c r="HD17" s="5"/>
      <c r="HE17" s="4"/>
      <c r="HF17" s="4"/>
      <c r="HG17" s="4"/>
      <c r="HH17" s="5"/>
      <c r="HI17" s="4"/>
      <c r="HJ17" s="1"/>
      <c r="HK17" s="1"/>
      <c r="HL17" s="2"/>
      <c r="HM17" s="1"/>
      <c r="HN17" s="1"/>
      <c r="HO17" s="1"/>
      <c r="HP17" s="2"/>
      <c r="HQ17" s="1"/>
      <c r="HR17" s="1"/>
      <c r="HS17" s="1"/>
      <c r="HT17" s="2"/>
      <c r="HU17" s="1"/>
      <c r="HV17" s="1"/>
      <c r="HW17" s="1"/>
      <c r="HX17" s="2"/>
      <c r="HY17" s="1"/>
      <c r="HZ17" s="1"/>
      <c r="IA17" s="1"/>
      <c r="IB17" s="2"/>
      <c r="IC17" s="1"/>
      <c r="ID17" s="1"/>
      <c r="IE17" s="1"/>
      <c r="IF17" s="2"/>
      <c r="IG17" s="1"/>
      <c r="IH17" s="1"/>
      <c r="II17" s="1"/>
      <c r="IJ17" s="2"/>
      <c r="IK17" s="1"/>
      <c r="IL17" s="1"/>
      <c r="IM17" s="1"/>
    </row>
    <row r="18" spans="1:322" ht="15" thickBot="1" x14ac:dyDescent="0.35">
      <c r="A18" s="54"/>
      <c r="B18" s="55" t="s">
        <v>17</v>
      </c>
      <c r="C18" s="41">
        <f>SUM(C6:C17)</f>
        <v>22</v>
      </c>
      <c r="D18" s="32">
        <f>SUM(D6:D17)</f>
        <v>123</v>
      </c>
      <c r="E18" s="42"/>
      <c r="F18" s="41">
        <f>SUM(F6:F17)</f>
        <v>1884</v>
      </c>
      <c r="G18" s="32">
        <f>SUM(G6:G17)</f>
        <v>12489</v>
      </c>
      <c r="H18" s="42"/>
      <c r="I18" s="41">
        <f>SUM(I6:I17)</f>
        <v>0</v>
      </c>
      <c r="J18" s="32">
        <f>SUM(J6:J17)</f>
        <v>0</v>
      </c>
      <c r="K18" s="42"/>
      <c r="L18" s="41">
        <f>SUM(L6:L17)</f>
        <v>40</v>
      </c>
      <c r="M18" s="32">
        <f>SUM(M6:M17)</f>
        <v>356</v>
      </c>
      <c r="N18" s="42"/>
      <c r="O18" s="41">
        <f>SUM(O6:O17)</f>
        <v>0</v>
      </c>
      <c r="P18" s="32">
        <f>SUM(P6:P17)</f>
        <v>0</v>
      </c>
      <c r="Q18" s="42"/>
      <c r="R18" s="41">
        <f>SUM(R6:R17)</f>
        <v>0</v>
      </c>
      <c r="S18" s="32">
        <f>SUM(S6:S17)</f>
        <v>0</v>
      </c>
      <c r="T18" s="42"/>
      <c r="U18" s="41">
        <f>SUM(U6:U17)</f>
        <v>0</v>
      </c>
      <c r="V18" s="32">
        <f>SUM(V6:V17)</f>
        <v>0</v>
      </c>
      <c r="W18" s="42"/>
      <c r="X18" s="41">
        <f>SUM(X6:X17)</f>
        <v>15</v>
      </c>
      <c r="Y18" s="32">
        <f>SUM(Y6:Y17)</f>
        <v>188</v>
      </c>
      <c r="Z18" s="42"/>
      <c r="AA18" s="41">
        <f>SUM(AA6:AA17)</f>
        <v>23</v>
      </c>
      <c r="AB18" s="32">
        <f>SUM(AB6:AB17)</f>
        <v>322</v>
      </c>
      <c r="AC18" s="42"/>
      <c r="AD18" s="41">
        <f>SUM(AD6:AD17)</f>
        <v>0</v>
      </c>
      <c r="AE18" s="32">
        <f>SUM(AE6:AE17)</f>
        <v>0</v>
      </c>
      <c r="AF18" s="42"/>
      <c r="AG18" s="41">
        <f t="shared" ref="AG18:AH18" si="24">SUM(AG6:AG17)</f>
        <v>0</v>
      </c>
      <c r="AH18" s="32">
        <f t="shared" si="24"/>
        <v>0</v>
      </c>
      <c r="AI18" s="42"/>
      <c r="AJ18" s="41">
        <f>SUM(AJ6:AJ17)</f>
        <v>0</v>
      </c>
      <c r="AK18" s="32">
        <f>SUM(AK6:AK17)</f>
        <v>0</v>
      </c>
      <c r="AL18" s="42"/>
      <c r="AM18" s="41">
        <f>SUM(AM6:AM17)</f>
        <v>0</v>
      </c>
      <c r="AN18" s="32">
        <f>SUM(AN6:AN17)</f>
        <v>0</v>
      </c>
      <c r="AO18" s="42"/>
      <c r="AP18" s="41">
        <f>SUM(AP6:AP17)</f>
        <v>0</v>
      </c>
      <c r="AQ18" s="32">
        <f>SUM(AQ6:AQ17)</f>
        <v>0</v>
      </c>
      <c r="AR18" s="42"/>
      <c r="AS18" s="41">
        <f>SUM(AS6:AS17)</f>
        <v>0</v>
      </c>
      <c r="AT18" s="32">
        <f>SUM(AT6:AT17)</f>
        <v>0</v>
      </c>
      <c r="AU18" s="42"/>
      <c r="AV18" s="41">
        <f>SUM(AV6:AV17)</f>
        <v>621</v>
      </c>
      <c r="AW18" s="32">
        <f>SUM(AW6:AW17)</f>
        <v>7255</v>
      </c>
      <c r="AX18" s="42"/>
      <c r="AY18" s="41">
        <f>SUM(AY6:AY17)</f>
        <v>0</v>
      </c>
      <c r="AZ18" s="32">
        <f>SUM(AZ6:AZ17)</f>
        <v>0</v>
      </c>
      <c r="BA18" s="42"/>
      <c r="BB18" s="41">
        <f>SUM(BB6:BB17)</f>
        <v>0</v>
      </c>
      <c r="BC18" s="32">
        <f>SUM(BC6:BC17)</f>
        <v>0</v>
      </c>
      <c r="BD18" s="42"/>
      <c r="BE18" s="41"/>
      <c r="BF18" s="32"/>
      <c r="BG18" s="42"/>
      <c r="BH18" s="41">
        <f>SUM(BH6:BH17)</f>
        <v>51</v>
      </c>
      <c r="BI18" s="32">
        <f>SUM(BI6:BI17)</f>
        <v>1163</v>
      </c>
      <c r="BJ18" s="42"/>
      <c r="BK18" s="41">
        <f t="shared" ref="BK18:BL18" si="25">SUM(BK6:BK17)</f>
        <v>0</v>
      </c>
      <c r="BL18" s="32">
        <f t="shared" si="25"/>
        <v>0</v>
      </c>
      <c r="BM18" s="42"/>
      <c r="BN18" s="41">
        <f t="shared" ref="BN18:BO18" si="26">SUM(BN6:BN17)</f>
        <v>0</v>
      </c>
      <c r="BO18" s="32">
        <f t="shared" si="26"/>
        <v>0</v>
      </c>
      <c r="BP18" s="42"/>
      <c r="BQ18" s="41">
        <f>SUM(BQ6:BQ17)</f>
        <v>3</v>
      </c>
      <c r="BR18" s="32">
        <f>SUM(BR6:BR17)</f>
        <v>36</v>
      </c>
      <c r="BS18" s="42"/>
      <c r="BT18" s="41">
        <f>SUM(BT6:BT17)</f>
        <v>0</v>
      </c>
      <c r="BU18" s="32">
        <f>SUM(BU6:BU17)</f>
        <v>0</v>
      </c>
      <c r="BV18" s="42"/>
      <c r="BW18" s="41">
        <f>SUM(BW6:BW17)</f>
        <v>0</v>
      </c>
      <c r="BX18" s="32">
        <f>SUM(BX6:BX17)</f>
        <v>0</v>
      </c>
      <c r="BY18" s="42"/>
      <c r="BZ18" s="41">
        <f>SUM(BZ6:BZ17)</f>
        <v>0</v>
      </c>
      <c r="CA18" s="32">
        <f>SUM(CA6:CA17)</f>
        <v>0</v>
      </c>
      <c r="CB18" s="42"/>
      <c r="CC18" s="41">
        <f>SUM(CC6:CC17)</f>
        <v>0</v>
      </c>
      <c r="CD18" s="32">
        <f>SUM(CD6:CD17)</f>
        <v>0</v>
      </c>
      <c r="CE18" s="42"/>
      <c r="CF18" s="41">
        <f>SUM(CF6:CF17)</f>
        <v>0</v>
      </c>
      <c r="CG18" s="32">
        <f>SUM(CG6:CG17)</f>
        <v>0</v>
      </c>
      <c r="CH18" s="42"/>
      <c r="CI18" s="41">
        <f>SUM(CI6:CI17)</f>
        <v>0</v>
      </c>
      <c r="CJ18" s="32">
        <f>SUM(CJ6:CJ17)</f>
        <v>0</v>
      </c>
      <c r="CK18" s="42"/>
      <c r="CL18" s="41">
        <f t="shared" ref="CL18:CM18" si="27">SUM(CL6:CL17)</f>
        <v>0</v>
      </c>
      <c r="CM18" s="32">
        <f t="shared" si="27"/>
        <v>0</v>
      </c>
      <c r="CN18" s="42"/>
      <c r="CO18" s="41">
        <f>SUM(CO6:CO17)</f>
        <v>0</v>
      </c>
      <c r="CP18" s="32">
        <f>SUM(CP6:CP17)</f>
        <v>0</v>
      </c>
      <c r="CQ18" s="42"/>
      <c r="CR18" s="41">
        <f>SUM(CR6:CR17)</f>
        <v>0</v>
      </c>
      <c r="CS18" s="32">
        <f>SUM(CS6:CS17)</f>
        <v>0</v>
      </c>
      <c r="CT18" s="42"/>
      <c r="CU18" s="41">
        <f>SUM(CU6:CU17)</f>
        <v>0</v>
      </c>
      <c r="CV18" s="32">
        <f>SUM(CV6:CV17)</f>
        <v>0</v>
      </c>
      <c r="CW18" s="42"/>
      <c r="CX18" s="41"/>
      <c r="CY18" s="32"/>
      <c r="CZ18" s="42"/>
      <c r="DA18" s="41">
        <f>SUM(DA6:DA17)</f>
        <v>0</v>
      </c>
      <c r="DB18" s="32">
        <f>SUM(DB6:DB17)</f>
        <v>0</v>
      </c>
      <c r="DC18" s="42"/>
      <c r="DD18" s="41">
        <f>SUM(DD6:DD17)</f>
        <v>0</v>
      </c>
      <c r="DE18" s="32">
        <f>SUM(DE6:DE17)</f>
        <v>0</v>
      </c>
      <c r="DF18" s="42"/>
      <c r="DG18" s="41">
        <f>SUM(DG6:DG17)</f>
        <v>0</v>
      </c>
      <c r="DH18" s="32">
        <f>SUM(DH6:DH17)</f>
        <v>0</v>
      </c>
      <c r="DI18" s="42"/>
      <c r="DJ18" s="41">
        <f>SUM(DJ6:DJ17)</f>
        <v>0</v>
      </c>
      <c r="DK18" s="32">
        <f>SUM(DK6:DK17)</f>
        <v>0</v>
      </c>
      <c r="DL18" s="42"/>
      <c r="DM18" s="41">
        <f>SUM(DM6:DM17)</f>
        <v>4359</v>
      </c>
      <c r="DN18" s="32">
        <f>SUM(DN6:DN17)</f>
        <v>26018</v>
      </c>
      <c r="DO18" s="42"/>
      <c r="DP18" s="41">
        <f>SUM(DP6:DP17)</f>
        <v>0</v>
      </c>
      <c r="DQ18" s="32">
        <f>SUM(DQ6:DQ17)</f>
        <v>0</v>
      </c>
      <c r="DR18" s="42"/>
      <c r="DS18" s="41">
        <f>SUM(DS6:DS17)</f>
        <v>0</v>
      </c>
      <c r="DT18" s="32">
        <f>SUM(DT6:DT17)</f>
        <v>0</v>
      </c>
      <c r="DU18" s="42"/>
      <c r="DV18" s="41">
        <f t="shared" ref="DV18:DW18" si="28">SUM(DV6:DV17)</f>
        <v>0</v>
      </c>
      <c r="DW18" s="32">
        <f t="shared" si="28"/>
        <v>0</v>
      </c>
      <c r="DX18" s="42"/>
      <c r="DY18" s="41">
        <f t="shared" ref="DY18:DZ18" si="29">SUM(DY6:DY17)</f>
        <v>0</v>
      </c>
      <c r="DZ18" s="32">
        <f t="shared" si="29"/>
        <v>0</v>
      </c>
      <c r="EA18" s="42"/>
      <c r="EB18" s="41">
        <f>SUM(EB6:EB17)</f>
        <v>0</v>
      </c>
      <c r="EC18" s="32">
        <f>SUM(EC6:EC17)</f>
        <v>0</v>
      </c>
      <c r="ED18" s="42"/>
      <c r="EE18" s="41">
        <f>SUM(EE6:EE17)</f>
        <v>200</v>
      </c>
      <c r="EF18" s="32">
        <f>SUM(EF6:EF17)</f>
        <v>1695</v>
      </c>
      <c r="EG18" s="42"/>
      <c r="EH18" s="41">
        <f>SUM(EH6:EH17)</f>
        <v>0</v>
      </c>
      <c r="EI18" s="32">
        <f>SUM(EI6:EI17)</f>
        <v>0</v>
      </c>
      <c r="EJ18" s="42"/>
      <c r="EK18" s="41">
        <f>SUM(EK6:EK17)</f>
        <v>0</v>
      </c>
      <c r="EL18" s="32">
        <f>SUM(EL6:EL17)</f>
        <v>0</v>
      </c>
      <c r="EM18" s="42"/>
      <c r="EN18" s="41">
        <f>SUM(EN6:EN17)</f>
        <v>0</v>
      </c>
      <c r="EO18" s="32">
        <f>SUM(EO6:EO17)</f>
        <v>0</v>
      </c>
      <c r="EP18" s="42"/>
      <c r="EQ18" s="41">
        <f>SUM(EQ6:EQ17)</f>
        <v>17</v>
      </c>
      <c r="ER18" s="32">
        <f>SUM(ER6:ER17)</f>
        <v>164</v>
      </c>
      <c r="ES18" s="42"/>
      <c r="ET18" s="41">
        <f>SUM(ET6:ET17)</f>
        <v>0</v>
      </c>
      <c r="EU18" s="32">
        <f>SUM(EU6:EU17)</f>
        <v>0</v>
      </c>
      <c r="EV18" s="42"/>
      <c r="EW18" s="41">
        <f>SUM(EW6:EW17)</f>
        <v>0</v>
      </c>
      <c r="EX18" s="32">
        <f>SUM(EX6:EX17)</f>
        <v>0</v>
      </c>
      <c r="EY18" s="42"/>
      <c r="EZ18" s="41">
        <f>SUM(EZ6:EZ17)</f>
        <v>0</v>
      </c>
      <c r="FA18" s="32">
        <f>SUM(FA6:FA17)</f>
        <v>0</v>
      </c>
      <c r="FB18" s="42"/>
      <c r="FC18" s="41">
        <f>SUM(FC6:FC17)</f>
        <v>0</v>
      </c>
      <c r="FD18" s="32">
        <f>SUM(FD6:FD17)</f>
        <v>0</v>
      </c>
      <c r="FE18" s="42"/>
      <c r="FF18" s="41">
        <f>SUM(FF6:FF17)</f>
        <v>0</v>
      </c>
      <c r="FG18" s="32">
        <f>SUM(FG6:FG17)</f>
        <v>0</v>
      </c>
      <c r="FH18" s="42"/>
      <c r="FI18" s="41">
        <f>SUM(FI6:FI17)</f>
        <v>0</v>
      </c>
      <c r="FJ18" s="32">
        <f>SUM(FJ6:FJ17)</f>
        <v>0</v>
      </c>
      <c r="FK18" s="42"/>
      <c r="FL18" s="41">
        <f>SUM(FL6:FL17)</f>
        <v>385</v>
      </c>
      <c r="FM18" s="32">
        <f>SUM(FM6:FM17)</f>
        <v>2995</v>
      </c>
      <c r="FN18" s="42"/>
      <c r="FO18" s="41">
        <f t="shared" ref="FO18:FP18" si="30">SUM(FO6:FO17)</f>
        <v>0</v>
      </c>
      <c r="FP18" s="32">
        <f t="shared" si="30"/>
        <v>0</v>
      </c>
      <c r="FQ18" s="42"/>
      <c r="FR18" s="41">
        <f t="shared" ref="FR18:FS18" si="31">SUM(FR6:FR17)</f>
        <v>0</v>
      </c>
      <c r="FS18" s="32">
        <f t="shared" si="31"/>
        <v>0</v>
      </c>
      <c r="FT18" s="42"/>
      <c r="FU18" s="41">
        <f>SUM(FU6:FU17)</f>
        <v>0</v>
      </c>
      <c r="FV18" s="32">
        <f>SUM(FV6:FV17)</f>
        <v>0</v>
      </c>
      <c r="FW18" s="42"/>
      <c r="FX18" s="41">
        <f>SUM(FX6:FX17)</f>
        <v>0</v>
      </c>
      <c r="FY18" s="32">
        <f>SUM(FY6:FY17)</f>
        <v>0</v>
      </c>
      <c r="FZ18" s="42"/>
      <c r="GA18" s="41">
        <f>SUM(GA6:GA17)</f>
        <v>158</v>
      </c>
      <c r="GB18" s="32">
        <f>SUM(GB6:GB17)</f>
        <v>2080</v>
      </c>
      <c r="GC18" s="42"/>
      <c r="GD18" s="41">
        <f>SUM(GD6:GD17)</f>
        <v>5554</v>
      </c>
      <c r="GE18" s="32">
        <f>SUM(GE6:GE17)</f>
        <v>44194</v>
      </c>
      <c r="GF18" s="42"/>
      <c r="GG18" s="41">
        <f>SUM(GG6:GG17)</f>
        <v>0</v>
      </c>
      <c r="GH18" s="32">
        <f>SUM(GH6:GH17)</f>
        <v>0</v>
      </c>
      <c r="GI18" s="42"/>
      <c r="GJ18" s="41">
        <f>SUM(GJ6:GJ17)</f>
        <v>0</v>
      </c>
      <c r="GK18" s="32">
        <f>SUM(GK6:GK17)</f>
        <v>0</v>
      </c>
      <c r="GL18" s="42"/>
      <c r="GM18" s="41">
        <f>SUM(GM6:GM17)</f>
        <v>0</v>
      </c>
      <c r="GN18" s="32">
        <f>SUM(GN6:GN17)</f>
        <v>0</v>
      </c>
      <c r="GO18" s="42"/>
      <c r="GP18" s="41">
        <f>SUM(GP6:GP17)</f>
        <v>28</v>
      </c>
      <c r="GQ18" s="32">
        <f>SUM(GQ6:GQ17)</f>
        <v>228</v>
      </c>
      <c r="GR18" s="42"/>
      <c r="GS18" s="33">
        <f t="shared" si="14"/>
        <v>13360</v>
      </c>
      <c r="GT18" s="34">
        <f t="shared" si="15"/>
        <v>99306</v>
      </c>
      <c r="GU18" s="4"/>
      <c r="GV18" s="5"/>
      <c r="GW18" s="4"/>
      <c r="GX18" s="4"/>
      <c r="GY18" s="4"/>
      <c r="GZ18" s="5"/>
      <c r="HA18" s="4"/>
      <c r="HB18" s="4"/>
      <c r="HC18" s="4"/>
      <c r="HD18" s="5"/>
      <c r="HE18" s="4"/>
      <c r="HF18" s="4"/>
      <c r="HG18" s="4"/>
      <c r="HH18" s="5"/>
      <c r="HI18" s="4"/>
      <c r="HJ18" s="1"/>
      <c r="HK18" s="1"/>
      <c r="HL18" s="2"/>
      <c r="HM18" s="1"/>
      <c r="HN18" s="1"/>
      <c r="HO18" s="1"/>
      <c r="HP18" s="2"/>
      <c r="HQ18" s="1"/>
      <c r="HR18" s="1"/>
      <c r="HS18" s="1"/>
      <c r="HT18" s="2"/>
      <c r="HU18" s="1"/>
      <c r="HV18" s="1"/>
      <c r="HW18" s="1"/>
      <c r="HX18" s="2"/>
      <c r="HY18" s="1"/>
      <c r="HZ18" s="1"/>
      <c r="IA18" s="1"/>
      <c r="IB18" s="2"/>
      <c r="IC18" s="1"/>
      <c r="ID18" s="1"/>
      <c r="IE18" s="1"/>
      <c r="IF18" s="2"/>
      <c r="IG18" s="1"/>
      <c r="IH18" s="1"/>
      <c r="II18" s="1"/>
      <c r="IJ18" s="2"/>
      <c r="IK18" s="1"/>
      <c r="IL18" s="1"/>
      <c r="IM18" s="1"/>
      <c r="IR18" s="3"/>
      <c r="IW18" s="3"/>
      <c r="JB18" s="3"/>
      <c r="JG18" s="3"/>
      <c r="JL18" s="3"/>
      <c r="JQ18" s="3"/>
      <c r="JV18" s="3"/>
      <c r="KA18" s="3"/>
      <c r="KF18" s="3"/>
      <c r="KK18" s="3"/>
      <c r="KP18" s="3"/>
      <c r="KU18" s="3"/>
      <c r="KZ18" s="3"/>
      <c r="LE18" s="3"/>
      <c r="LJ18" s="3"/>
    </row>
    <row r="19" spans="1:322" x14ac:dyDescent="0.3">
      <c r="A19" s="50">
        <v>2007</v>
      </c>
      <c r="B19" s="51" t="s">
        <v>5</v>
      </c>
      <c r="C19" s="36">
        <v>0</v>
      </c>
      <c r="D19" s="27">
        <v>0</v>
      </c>
      <c r="E19" s="37">
        <v>0</v>
      </c>
      <c r="F19" s="36">
        <v>218</v>
      </c>
      <c r="G19" s="27">
        <v>1335</v>
      </c>
      <c r="H19" s="37">
        <f t="shared" ref="H19:H30" si="32">G19/F19*1000</f>
        <v>6123.8532110091737</v>
      </c>
      <c r="I19" s="36">
        <v>0</v>
      </c>
      <c r="J19" s="27">
        <v>0</v>
      </c>
      <c r="K19" s="37">
        <v>0</v>
      </c>
      <c r="L19" s="36">
        <v>0</v>
      </c>
      <c r="M19" s="27">
        <v>0</v>
      </c>
      <c r="N19" s="37">
        <v>0</v>
      </c>
      <c r="O19" s="36">
        <v>0</v>
      </c>
      <c r="P19" s="27">
        <v>0</v>
      </c>
      <c r="Q19" s="37">
        <v>0</v>
      </c>
      <c r="R19" s="36">
        <v>0</v>
      </c>
      <c r="S19" s="27">
        <v>0</v>
      </c>
      <c r="T19" s="37">
        <v>0</v>
      </c>
      <c r="U19" s="36">
        <v>0</v>
      </c>
      <c r="V19" s="27">
        <v>0</v>
      </c>
      <c r="W19" s="37">
        <v>0</v>
      </c>
      <c r="X19" s="36">
        <v>0</v>
      </c>
      <c r="Y19" s="27">
        <v>0</v>
      </c>
      <c r="Z19" s="37">
        <v>0</v>
      </c>
      <c r="AA19" s="36">
        <v>4</v>
      </c>
      <c r="AB19" s="27">
        <v>58</v>
      </c>
      <c r="AC19" s="37">
        <f t="shared" ref="AC19:AC30" si="33">AB19/AA19*1000</f>
        <v>14500</v>
      </c>
      <c r="AD19" s="36">
        <v>0</v>
      </c>
      <c r="AE19" s="27">
        <v>0</v>
      </c>
      <c r="AF19" s="37">
        <v>0</v>
      </c>
      <c r="AG19" s="36">
        <v>0</v>
      </c>
      <c r="AH19" s="27">
        <v>0</v>
      </c>
      <c r="AI19" s="37">
        <f t="shared" ref="AI19:AI30" si="34">IF(AG19=0,0,AH19/AG19*1000)</f>
        <v>0</v>
      </c>
      <c r="AJ19" s="36">
        <v>0</v>
      </c>
      <c r="AK19" s="27">
        <v>0</v>
      </c>
      <c r="AL19" s="37">
        <v>0</v>
      </c>
      <c r="AM19" s="36">
        <v>0</v>
      </c>
      <c r="AN19" s="27">
        <v>0</v>
      </c>
      <c r="AO19" s="37">
        <v>0</v>
      </c>
      <c r="AP19" s="36">
        <v>0</v>
      </c>
      <c r="AQ19" s="27">
        <v>0</v>
      </c>
      <c r="AR19" s="37">
        <v>0</v>
      </c>
      <c r="AS19" s="40">
        <v>0</v>
      </c>
      <c r="AT19" s="6">
        <v>0</v>
      </c>
      <c r="AU19" s="39">
        <f t="shared" ref="AU19:AU30" si="35">IF(AS19=0,0,AT19/AS19*1000)</f>
        <v>0</v>
      </c>
      <c r="AV19" s="36">
        <v>0</v>
      </c>
      <c r="AW19" s="27">
        <v>0</v>
      </c>
      <c r="AX19" s="37">
        <v>0</v>
      </c>
      <c r="AY19" s="36">
        <v>0</v>
      </c>
      <c r="AZ19" s="27">
        <v>0</v>
      </c>
      <c r="BA19" s="37">
        <v>0</v>
      </c>
      <c r="BB19" s="36">
        <v>0</v>
      </c>
      <c r="BC19" s="27">
        <v>0</v>
      </c>
      <c r="BD19" s="37">
        <v>0</v>
      </c>
      <c r="BE19" s="36"/>
      <c r="BF19" s="27"/>
      <c r="BG19" s="37"/>
      <c r="BH19" s="36">
        <v>1</v>
      </c>
      <c r="BI19" s="27">
        <v>8</v>
      </c>
      <c r="BJ19" s="37">
        <f t="shared" ref="BJ19:BJ29" si="36">BI19/BH19*1000</f>
        <v>8000</v>
      </c>
      <c r="BK19" s="36">
        <v>0</v>
      </c>
      <c r="BL19" s="27">
        <v>0</v>
      </c>
      <c r="BM19" s="37">
        <f t="shared" ref="BM19:BM30" si="37">IF(BK19=0,0,BL19/BK19*1000)</f>
        <v>0</v>
      </c>
      <c r="BN19" s="36">
        <v>0</v>
      </c>
      <c r="BO19" s="27">
        <v>0</v>
      </c>
      <c r="BP19" s="37">
        <f t="shared" ref="BP19:BP30" si="38">IF(BN19=0,0,BO19/BN19*1000)</f>
        <v>0</v>
      </c>
      <c r="BQ19" s="36">
        <v>0</v>
      </c>
      <c r="BR19" s="27">
        <v>0</v>
      </c>
      <c r="BS19" s="37">
        <v>0</v>
      </c>
      <c r="BT19" s="36">
        <v>0</v>
      </c>
      <c r="BU19" s="27">
        <v>0</v>
      </c>
      <c r="BV19" s="37">
        <v>0</v>
      </c>
      <c r="BW19" s="36">
        <v>0</v>
      </c>
      <c r="BX19" s="27">
        <v>0</v>
      </c>
      <c r="BY19" s="37">
        <v>0</v>
      </c>
      <c r="BZ19" s="36">
        <v>0</v>
      </c>
      <c r="CA19" s="27">
        <v>0</v>
      </c>
      <c r="CB19" s="37">
        <v>0</v>
      </c>
      <c r="CC19" s="36">
        <v>0</v>
      </c>
      <c r="CD19" s="27">
        <v>0</v>
      </c>
      <c r="CE19" s="37">
        <v>0</v>
      </c>
      <c r="CF19" s="36">
        <v>0</v>
      </c>
      <c r="CG19" s="27">
        <v>0</v>
      </c>
      <c r="CH19" s="37">
        <v>0</v>
      </c>
      <c r="CI19" s="36">
        <v>0</v>
      </c>
      <c r="CJ19" s="27">
        <v>0</v>
      </c>
      <c r="CK19" s="37">
        <v>0</v>
      </c>
      <c r="CL19" s="36">
        <v>0</v>
      </c>
      <c r="CM19" s="27">
        <v>0</v>
      </c>
      <c r="CN19" s="37">
        <f t="shared" ref="CN19:CN30" si="39">IF(CL19=0,0,CM19/CL19*1000)</f>
        <v>0</v>
      </c>
      <c r="CO19" s="36">
        <v>0</v>
      </c>
      <c r="CP19" s="27">
        <v>0</v>
      </c>
      <c r="CQ19" s="37">
        <v>0</v>
      </c>
      <c r="CR19" s="36">
        <v>0</v>
      </c>
      <c r="CS19" s="27">
        <v>0</v>
      </c>
      <c r="CT19" s="37">
        <v>0</v>
      </c>
      <c r="CU19" s="36">
        <v>0</v>
      </c>
      <c r="CV19" s="27">
        <v>0</v>
      </c>
      <c r="CW19" s="37">
        <v>0</v>
      </c>
      <c r="CX19" s="36"/>
      <c r="CY19" s="27"/>
      <c r="CZ19" s="37"/>
      <c r="DA19" s="36">
        <v>0</v>
      </c>
      <c r="DB19" s="27">
        <v>0</v>
      </c>
      <c r="DC19" s="37">
        <v>0</v>
      </c>
      <c r="DD19" s="36">
        <v>0</v>
      </c>
      <c r="DE19" s="27">
        <v>0</v>
      </c>
      <c r="DF19" s="37">
        <v>0</v>
      </c>
      <c r="DG19" s="36">
        <v>0</v>
      </c>
      <c r="DH19" s="27">
        <v>0</v>
      </c>
      <c r="DI19" s="37">
        <v>0</v>
      </c>
      <c r="DJ19" s="36">
        <v>0</v>
      </c>
      <c r="DK19" s="27">
        <v>0</v>
      </c>
      <c r="DL19" s="37">
        <v>0</v>
      </c>
      <c r="DM19" s="36">
        <v>94</v>
      </c>
      <c r="DN19" s="27">
        <v>569</v>
      </c>
      <c r="DO19" s="37">
        <f t="shared" ref="DO19:DO30" si="40">DN19/DM19*1000</f>
        <v>6053.1914893617022</v>
      </c>
      <c r="DP19" s="36">
        <v>7</v>
      </c>
      <c r="DQ19" s="27">
        <v>157</v>
      </c>
      <c r="DR19" s="37">
        <f t="shared" ref="DR19" si="41">DQ19/DP19*1000</f>
        <v>22428.571428571428</v>
      </c>
      <c r="DS19" s="36">
        <v>0</v>
      </c>
      <c r="DT19" s="27">
        <v>0</v>
      </c>
      <c r="DU19" s="37">
        <v>0</v>
      </c>
      <c r="DV19" s="40">
        <v>0</v>
      </c>
      <c r="DW19" s="6">
        <v>0</v>
      </c>
      <c r="DX19" s="39">
        <v>0</v>
      </c>
      <c r="DY19" s="40">
        <v>0</v>
      </c>
      <c r="DZ19" s="6">
        <v>0</v>
      </c>
      <c r="EA19" s="39">
        <v>0</v>
      </c>
      <c r="EB19" s="36">
        <v>0</v>
      </c>
      <c r="EC19" s="27">
        <v>0</v>
      </c>
      <c r="ED19" s="37">
        <v>0</v>
      </c>
      <c r="EE19" s="36">
        <v>0</v>
      </c>
      <c r="EF19" s="27">
        <v>0</v>
      </c>
      <c r="EG19" s="37">
        <v>0</v>
      </c>
      <c r="EH19" s="36">
        <v>0</v>
      </c>
      <c r="EI19" s="27">
        <v>0</v>
      </c>
      <c r="EJ19" s="37">
        <v>0</v>
      </c>
      <c r="EK19" s="36">
        <v>0</v>
      </c>
      <c r="EL19" s="27">
        <v>0</v>
      </c>
      <c r="EM19" s="37">
        <v>0</v>
      </c>
      <c r="EN19" s="36">
        <v>0</v>
      </c>
      <c r="EO19" s="27">
        <v>0</v>
      </c>
      <c r="EP19" s="37">
        <v>0</v>
      </c>
      <c r="EQ19" s="36">
        <v>0</v>
      </c>
      <c r="ER19" s="27">
        <v>0</v>
      </c>
      <c r="ES19" s="37">
        <v>0</v>
      </c>
      <c r="ET19" s="36">
        <v>0</v>
      </c>
      <c r="EU19" s="27">
        <v>0</v>
      </c>
      <c r="EV19" s="37">
        <v>0</v>
      </c>
      <c r="EW19" s="36">
        <v>0</v>
      </c>
      <c r="EX19" s="27">
        <v>0</v>
      </c>
      <c r="EY19" s="37">
        <v>0</v>
      </c>
      <c r="EZ19" s="36">
        <v>0</v>
      </c>
      <c r="FA19" s="27">
        <v>0</v>
      </c>
      <c r="FB19" s="37">
        <v>0</v>
      </c>
      <c r="FC19" s="36">
        <v>0</v>
      </c>
      <c r="FD19" s="27">
        <v>0</v>
      </c>
      <c r="FE19" s="37">
        <v>0</v>
      </c>
      <c r="FF19" s="36">
        <v>0</v>
      </c>
      <c r="FG19" s="27">
        <v>0</v>
      </c>
      <c r="FH19" s="37">
        <v>0</v>
      </c>
      <c r="FI19" s="36">
        <v>0</v>
      </c>
      <c r="FJ19" s="27">
        <v>0</v>
      </c>
      <c r="FK19" s="37">
        <v>0</v>
      </c>
      <c r="FL19" s="36">
        <v>0</v>
      </c>
      <c r="FM19" s="27">
        <v>0</v>
      </c>
      <c r="FN19" s="37">
        <v>0</v>
      </c>
      <c r="FO19" s="36">
        <v>0</v>
      </c>
      <c r="FP19" s="27">
        <v>0</v>
      </c>
      <c r="FQ19" s="37">
        <f t="shared" ref="FQ19:FQ30" si="42">IF(FO19=0,0,FP19/FO19*1000)</f>
        <v>0</v>
      </c>
      <c r="FR19" s="36">
        <v>0</v>
      </c>
      <c r="FS19" s="27">
        <v>0</v>
      </c>
      <c r="FT19" s="37">
        <f t="shared" ref="FT19:FT30" si="43">IF(FR19=0,0,FS19/FR19*1000)</f>
        <v>0</v>
      </c>
      <c r="FU19" s="36">
        <v>0</v>
      </c>
      <c r="FV19" s="27">
        <v>0</v>
      </c>
      <c r="FW19" s="37">
        <v>0</v>
      </c>
      <c r="FX19" s="36">
        <v>0</v>
      </c>
      <c r="FY19" s="27">
        <v>0</v>
      </c>
      <c r="FZ19" s="37">
        <v>0</v>
      </c>
      <c r="GA19" s="36">
        <v>0</v>
      </c>
      <c r="GB19" s="27">
        <v>6</v>
      </c>
      <c r="GC19" s="37">
        <v>0</v>
      </c>
      <c r="GD19" s="36">
        <v>332</v>
      </c>
      <c r="GE19" s="27">
        <v>2696</v>
      </c>
      <c r="GF19" s="37">
        <f t="shared" ref="GF19:GF30" si="44">GE19/GD19*1000</f>
        <v>8120.4819277108427</v>
      </c>
      <c r="GG19" s="36">
        <v>0</v>
      </c>
      <c r="GH19" s="27">
        <v>0</v>
      </c>
      <c r="GI19" s="37">
        <v>0</v>
      </c>
      <c r="GJ19" s="36">
        <v>0</v>
      </c>
      <c r="GK19" s="27">
        <v>0</v>
      </c>
      <c r="GL19" s="37">
        <v>0</v>
      </c>
      <c r="GM19" s="40">
        <v>0</v>
      </c>
      <c r="GN19" s="6">
        <v>0</v>
      </c>
      <c r="GO19" s="39">
        <v>0</v>
      </c>
      <c r="GP19" s="43">
        <v>0</v>
      </c>
      <c r="GQ19" s="28">
        <v>0</v>
      </c>
      <c r="GR19" s="37">
        <v>0</v>
      </c>
      <c r="GS19" s="18">
        <f t="shared" si="14"/>
        <v>656</v>
      </c>
      <c r="GT19" s="19">
        <f t="shared" si="15"/>
        <v>4829</v>
      </c>
      <c r="GU19" s="4"/>
      <c r="GV19" s="5"/>
      <c r="GW19" s="4"/>
      <c r="GX19" s="4"/>
      <c r="GY19" s="4"/>
      <c r="GZ19" s="5"/>
      <c r="HA19" s="4"/>
      <c r="HB19" s="4"/>
      <c r="HC19" s="4"/>
      <c r="HD19" s="5"/>
      <c r="HE19" s="4"/>
      <c r="HF19" s="4"/>
      <c r="HG19" s="4"/>
      <c r="HH19" s="5"/>
      <c r="HI19" s="4"/>
      <c r="HJ19" s="1"/>
      <c r="HK19" s="1"/>
      <c r="HL19" s="2"/>
      <c r="HM19" s="1"/>
      <c r="HN19" s="1"/>
      <c r="HO19" s="1"/>
      <c r="HP19" s="2"/>
      <c r="HQ19" s="1"/>
      <c r="HR19" s="1"/>
      <c r="HS19" s="1"/>
      <c r="HT19" s="2"/>
      <c r="HU19" s="1"/>
      <c r="HV19" s="1"/>
      <c r="HW19" s="1"/>
      <c r="HX19" s="2"/>
      <c r="HY19" s="1"/>
      <c r="HZ19" s="1"/>
      <c r="IA19" s="1"/>
      <c r="IB19" s="2"/>
      <c r="IC19" s="1"/>
      <c r="ID19" s="1"/>
      <c r="IE19" s="1"/>
      <c r="IF19" s="2"/>
      <c r="IG19" s="1"/>
      <c r="IH19" s="1"/>
      <c r="II19" s="1"/>
      <c r="IJ19" s="2"/>
      <c r="IK19" s="1"/>
      <c r="IL19" s="1"/>
      <c r="IM19" s="1"/>
    </row>
    <row r="20" spans="1:322" x14ac:dyDescent="0.3">
      <c r="A20" s="52">
        <v>2007</v>
      </c>
      <c r="B20" s="53" t="s">
        <v>6</v>
      </c>
      <c r="C20" s="40">
        <v>0</v>
      </c>
      <c r="D20" s="6">
        <v>0</v>
      </c>
      <c r="E20" s="39">
        <v>0</v>
      </c>
      <c r="F20" s="40">
        <v>13</v>
      </c>
      <c r="G20" s="6">
        <v>113</v>
      </c>
      <c r="H20" s="39">
        <f t="shared" si="32"/>
        <v>8692.3076923076915</v>
      </c>
      <c r="I20" s="40">
        <v>0</v>
      </c>
      <c r="J20" s="6">
        <v>0</v>
      </c>
      <c r="K20" s="39">
        <v>0</v>
      </c>
      <c r="L20" s="40">
        <v>0</v>
      </c>
      <c r="M20" s="6">
        <v>0</v>
      </c>
      <c r="N20" s="39">
        <v>0</v>
      </c>
      <c r="O20" s="40">
        <v>0</v>
      </c>
      <c r="P20" s="6">
        <v>0</v>
      </c>
      <c r="Q20" s="39">
        <v>0</v>
      </c>
      <c r="R20" s="40">
        <v>0</v>
      </c>
      <c r="S20" s="6">
        <v>0</v>
      </c>
      <c r="T20" s="39">
        <v>0</v>
      </c>
      <c r="U20" s="40">
        <v>0</v>
      </c>
      <c r="V20" s="6">
        <v>0</v>
      </c>
      <c r="W20" s="39">
        <v>0</v>
      </c>
      <c r="X20" s="40">
        <v>0</v>
      </c>
      <c r="Y20" s="6">
        <v>0</v>
      </c>
      <c r="Z20" s="39">
        <v>0</v>
      </c>
      <c r="AA20" s="40">
        <v>4</v>
      </c>
      <c r="AB20" s="6">
        <v>68</v>
      </c>
      <c r="AC20" s="39">
        <f t="shared" si="33"/>
        <v>17000</v>
      </c>
      <c r="AD20" s="40">
        <v>0</v>
      </c>
      <c r="AE20" s="6">
        <v>0</v>
      </c>
      <c r="AF20" s="39">
        <v>0</v>
      </c>
      <c r="AG20" s="40">
        <v>0</v>
      </c>
      <c r="AH20" s="6">
        <v>0</v>
      </c>
      <c r="AI20" s="39">
        <f t="shared" si="34"/>
        <v>0</v>
      </c>
      <c r="AJ20" s="40">
        <v>0</v>
      </c>
      <c r="AK20" s="6">
        <v>0</v>
      </c>
      <c r="AL20" s="39">
        <v>0</v>
      </c>
      <c r="AM20" s="40">
        <v>0</v>
      </c>
      <c r="AN20" s="6">
        <v>0</v>
      </c>
      <c r="AO20" s="39">
        <v>0</v>
      </c>
      <c r="AP20" s="40">
        <v>0</v>
      </c>
      <c r="AQ20" s="6">
        <v>0</v>
      </c>
      <c r="AR20" s="39">
        <v>0</v>
      </c>
      <c r="AS20" s="40">
        <v>0</v>
      </c>
      <c r="AT20" s="6">
        <v>0</v>
      </c>
      <c r="AU20" s="39">
        <f t="shared" si="35"/>
        <v>0</v>
      </c>
      <c r="AV20" s="40">
        <v>92</v>
      </c>
      <c r="AW20" s="6">
        <v>1258</v>
      </c>
      <c r="AX20" s="39">
        <f t="shared" ref="AX20:AX30" si="45">AW20/AV20*1000</f>
        <v>13673.913043478262</v>
      </c>
      <c r="AY20" s="40">
        <v>0</v>
      </c>
      <c r="AZ20" s="6">
        <v>0</v>
      </c>
      <c r="BA20" s="39">
        <v>0</v>
      </c>
      <c r="BB20" s="40">
        <v>0</v>
      </c>
      <c r="BC20" s="6">
        <v>0</v>
      </c>
      <c r="BD20" s="39">
        <v>0</v>
      </c>
      <c r="BE20" s="40"/>
      <c r="BF20" s="6"/>
      <c r="BG20" s="39"/>
      <c r="BH20" s="40">
        <v>3</v>
      </c>
      <c r="BI20" s="6">
        <v>53</v>
      </c>
      <c r="BJ20" s="39">
        <f t="shared" si="36"/>
        <v>17666.666666666668</v>
      </c>
      <c r="BK20" s="40">
        <v>0</v>
      </c>
      <c r="BL20" s="6">
        <v>0</v>
      </c>
      <c r="BM20" s="39">
        <f t="shared" si="37"/>
        <v>0</v>
      </c>
      <c r="BN20" s="40">
        <v>0</v>
      </c>
      <c r="BO20" s="6">
        <v>0</v>
      </c>
      <c r="BP20" s="39">
        <f t="shared" si="38"/>
        <v>0</v>
      </c>
      <c r="BQ20" s="40">
        <v>0</v>
      </c>
      <c r="BR20" s="6">
        <v>0</v>
      </c>
      <c r="BS20" s="39">
        <v>0</v>
      </c>
      <c r="BT20" s="40">
        <v>0</v>
      </c>
      <c r="BU20" s="6">
        <v>0</v>
      </c>
      <c r="BV20" s="39">
        <v>0</v>
      </c>
      <c r="BW20" s="40">
        <v>0</v>
      </c>
      <c r="BX20" s="6">
        <v>0</v>
      </c>
      <c r="BY20" s="39">
        <v>0</v>
      </c>
      <c r="BZ20" s="40">
        <v>0</v>
      </c>
      <c r="CA20" s="6">
        <v>0</v>
      </c>
      <c r="CB20" s="39">
        <v>0</v>
      </c>
      <c r="CC20" s="40">
        <v>0</v>
      </c>
      <c r="CD20" s="6">
        <v>0</v>
      </c>
      <c r="CE20" s="39">
        <v>0</v>
      </c>
      <c r="CF20" s="40">
        <v>0</v>
      </c>
      <c r="CG20" s="6">
        <v>0</v>
      </c>
      <c r="CH20" s="39">
        <v>0</v>
      </c>
      <c r="CI20" s="40">
        <v>0</v>
      </c>
      <c r="CJ20" s="6">
        <v>0</v>
      </c>
      <c r="CK20" s="39">
        <v>0</v>
      </c>
      <c r="CL20" s="40">
        <v>0</v>
      </c>
      <c r="CM20" s="6">
        <v>0</v>
      </c>
      <c r="CN20" s="39">
        <f t="shared" si="39"/>
        <v>0</v>
      </c>
      <c r="CO20" s="40">
        <v>0</v>
      </c>
      <c r="CP20" s="6">
        <v>0</v>
      </c>
      <c r="CQ20" s="39">
        <v>0</v>
      </c>
      <c r="CR20" s="40">
        <v>0</v>
      </c>
      <c r="CS20" s="6">
        <v>0</v>
      </c>
      <c r="CT20" s="39">
        <v>0</v>
      </c>
      <c r="CU20" s="40">
        <v>0</v>
      </c>
      <c r="CV20" s="6">
        <v>0</v>
      </c>
      <c r="CW20" s="39">
        <v>0</v>
      </c>
      <c r="CX20" s="40"/>
      <c r="CY20" s="6"/>
      <c r="CZ20" s="39"/>
      <c r="DA20" s="40">
        <v>0</v>
      </c>
      <c r="DB20" s="6">
        <v>0</v>
      </c>
      <c r="DC20" s="39">
        <v>0</v>
      </c>
      <c r="DD20" s="40">
        <v>0</v>
      </c>
      <c r="DE20" s="6">
        <v>0</v>
      </c>
      <c r="DF20" s="39">
        <v>0</v>
      </c>
      <c r="DG20" s="40">
        <v>0</v>
      </c>
      <c r="DH20" s="6">
        <v>0</v>
      </c>
      <c r="DI20" s="39">
        <v>0</v>
      </c>
      <c r="DJ20" s="40">
        <v>0</v>
      </c>
      <c r="DK20" s="6">
        <v>0</v>
      </c>
      <c r="DL20" s="39">
        <v>0</v>
      </c>
      <c r="DM20" s="40">
        <v>176</v>
      </c>
      <c r="DN20" s="6">
        <v>1157</v>
      </c>
      <c r="DO20" s="39">
        <f t="shared" si="40"/>
        <v>6573.8636363636369</v>
      </c>
      <c r="DP20" s="40">
        <v>0</v>
      </c>
      <c r="DQ20" s="6">
        <v>0</v>
      </c>
      <c r="DR20" s="39">
        <v>0</v>
      </c>
      <c r="DS20" s="40">
        <v>0</v>
      </c>
      <c r="DT20" s="6">
        <v>0</v>
      </c>
      <c r="DU20" s="39">
        <v>0</v>
      </c>
      <c r="DV20" s="40">
        <v>0</v>
      </c>
      <c r="DW20" s="6">
        <v>0</v>
      </c>
      <c r="DX20" s="39">
        <v>0</v>
      </c>
      <c r="DY20" s="40">
        <v>0</v>
      </c>
      <c r="DZ20" s="6">
        <v>0</v>
      </c>
      <c r="EA20" s="39">
        <v>0</v>
      </c>
      <c r="EB20" s="40">
        <v>0</v>
      </c>
      <c r="EC20" s="6">
        <v>0</v>
      </c>
      <c r="ED20" s="39">
        <v>0</v>
      </c>
      <c r="EE20" s="40">
        <v>37</v>
      </c>
      <c r="EF20" s="6">
        <v>335</v>
      </c>
      <c r="EG20" s="39">
        <f t="shared" ref="EG20:EG28" si="46">EF20/EE20*1000</f>
        <v>9054.0540540540551</v>
      </c>
      <c r="EH20" s="40">
        <v>0</v>
      </c>
      <c r="EI20" s="6">
        <v>0</v>
      </c>
      <c r="EJ20" s="39">
        <v>0</v>
      </c>
      <c r="EK20" s="40">
        <v>0</v>
      </c>
      <c r="EL20" s="6">
        <v>0</v>
      </c>
      <c r="EM20" s="39">
        <v>0</v>
      </c>
      <c r="EN20" s="40">
        <v>0</v>
      </c>
      <c r="EO20" s="6">
        <v>0</v>
      </c>
      <c r="EP20" s="39">
        <v>0</v>
      </c>
      <c r="EQ20" s="40">
        <v>0</v>
      </c>
      <c r="ER20" s="6">
        <v>0</v>
      </c>
      <c r="ES20" s="39">
        <v>0</v>
      </c>
      <c r="ET20" s="40">
        <v>0</v>
      </c>
      <c r="EU20" s="6">
        <v>0</v>
      </c>
      <c r="EV20" s="39">
        <v>0</v>
      </c>
      <c r="EW20" s="40">
        <v>0</v>
      </c>
      <c r="EX20" s="6">
        <v>0</v>
      </c>
      <c r="EY20" s="39">
        <v>0</v>
      </c>
      <c r="EZ20" s="40">
        <v>0</v>
      </c>
      <c r="FA20" s="6">
        <v>0</v>
      </c>
      <c r="FB20" s="39">
        <v>0</v>
      </c>
      <c r="FC20" s="40">
        <v>0</v>
      </c>
      <c r="FD20" s="6">
        <v>0</v>
      </c>
      <c r="FE20" s="39">
        <v>0</v>
      </c>
      <c r="FF20" s="40">
        <v>0</v>
      </c>
      <c r="FG20" s="6">
        <v>0</v>
      </c>
      <c r="FH20" s="39">
        <v>0</v>
      </c>
      <c r="FI20" s="40">
        <v>0</v>
      </c>
      <c r="FJ20" s="6">
        <v>0</v>
      </c>
      <c r="FK20" s="39">
        <v>0</v>
      </c>
      <c r="FL20" s="40">
        <v>44</v>
      </c>
      <c r="FM20" s="6">
        <v>320</v>
      </c>
      <c r="FN20" s="39">
        <f t="shared" ref="FN20:FN30" si="47">FM20/FL20*1000</f>
        <v>7272.7272727272721</v>
      </c>
      <c r="FO20" s="40">
        <v>0</v>
      </c>
      <c r="FP20" s="6">
        <v>0</v>
      </c>
      <c r="FQ20" s="39">
        <f t="shared" si="42"/>
        <v>0</v>
      </c>
      <c r="FR20" s="40">
        <v>0</v>
      </c>
      <c r="FS20" s="6">
        <v>0</v>
      </c>
      <c r="FT20" s="39">
        <f t="shared" si="43"/>
        <v>0</v>
      </c>
      <c r="FU20" s="40">
        <v>0</v>
      </c>
      <c r="FV20" s="6">
        <v>0</v>
      </c>
      <c r="FW20" s="39">
        <v>0</v>
      </c>
      <c r="FX20" s="40">
        <v>0</v>
      </c>
      <c r="FY20" s="6">
        <v>0</v>
      </c>
      <c r="FZ20" s="39">
        <v>0</v>
      </c>
      <c r="GA20" s="40">
        <v>0</v>
      </c>
      <c r="GB20" s="6">
        <v>0</v>
      </c>
      <c r="GC20" s="39">
        <v>0</v>
      </c>
      <c r="GD20" s="40">
        <v>469</v>
      </c>
      <c r="GE20" s="6">
        <v>4360</v>
      </c>
      <c r="GF20" s="39">
        <f t="shared" si="44"/>
        <v>9296.3752665245211</v>
      </c>
      <c r="GG20" s="40">
        <v>0</v>
      </c>
      <c r="GH20" s="6">
        <v>0</v>
      </c>
      <c r="GI20" s="39">
        <v>0</v>
      </c>
      <c r="GJ20" s="40">
        <v>0</v>
      </c>
      <c r="GK20" s="6">
        <v>0</v>
      </c>
      <c r="GL20" s="39">
        <v>0</v>
      </c>
      <c r="GM20" s="40">
        <v>0</v>
      </c>
      <c r="GN20" s="6">
        <v>0</v>
      </c>
      <c r="GO20" s="39">
        <v>0</v>
      </c>
      <c r="GP20" s="44">
        <v>6</v>
      </c>
      <c r="GQ20" s="14">
        <v>56</v>
      </c>
      <c r="GR20" s="39">
        <f t="shared" ref="GR20:GR28" si="48">GQ20/GP20*1000</f>
        <v>9333.3333333333339</v>
      </c>
      <c r="GS20" s="8">
        <f t="shared" si="14"/>
        <v>844</v>
      </c>
      <c r="GT20" s="17">
        <f t="shared" si="15"/>
        <v>7720</v>
      </c>
      <c r="GU20" s="4"/>
      <c r="GV20" s="5"/>
      <c r="GW20" s="4"/>
      <c r="GX20" s="4"/>
      <c r="GY20" s="4"/>
      <c r="GZ20" s="5"/>
      <c r="HA20" s="4"/>
      <c r="HB20" s="4"/>
      <c r="HC20" s="4"/>
      <c r="HD20" s="5"/>
      <c r="HE20" s="4"/>
      <c r="HF20" s="4"/>
      <c r="HG20" s="4"/>
      <c r="HH20" s="5"/>
      <c r="HI20" s="4"/>
      <c r="HJ20" s="1"/>
      <c r="HK20" s="1"/>
      <c r="HL20" s="2"/>
      <c r="HM20" s="1"/>
      <c r="HN20" s="1"/>
      <c r="HO20" s="1"/>
      <c r="HP20" s="2"/>
      <c r="HQ20" s="1"/>
      <c r="HR20" s="1"/>
      <c r="HS20" s="1"/>
      <c r="HT20" s="2"/>
      <c r="HU20" s="1"/>
      <c r="HV20" s="1"/>
      <c r="HW20" s="1"/>
      <c r="HX20" s="2"/>
      <c r="HY20" s="1"/>
      <c r="HZ20" s="1"/>
      <c r="IA20" s="1"/>
      <c r="IB20" s="2"/>
      <c r="IC20" s="1"/>
      <c r="ID20" s="1"/>
      <c r="IE20" s="1"/>
      <c r="IF20" s="2"/>
      <c r="IG20" s="1"/>
      <c r="IH20" s="1"/>
      <c r="II20" s="1"/>
      <c r="IJ20" s="2"/>
      <c r="IK20" s="1"/>
      <c r="IL20" s="1"/>
      <c r="IM20" s="1"/>
    </row>
    <row r="21" spans="1:322" x14ac:dyDescent="0.3">
      <c r="A21" s="52">
        <v>2007</v>
      </c>
      <c r="B21" s="53" t="s">
        <v>7</v>
      </c>
      <c r="C21" s="40">
        <v>0</v>
      </c>
      <c r="D21" s="6">
        <v>0</v>
      </c>
      <c r="E21" s="39">
        <v>0</v>
      </c>
      <c r="F21" s="40">
        <v>99</v>
      </c>
      <c r="G21" s="6">
        <v>550</v>
      </c>
      <c r="H21" s="39">
        <f t="shared" si="32"/>
        <v>5555.5555555555557</v>
      </c>
      <c r="I21" s="40">
        <v>0</v>
      </c>
      <c r="J21" s="6">
        <v>0</v>
      </c>
      <c r="K21" s="39">
        <v>0</v>
      </c>
      <c r="L21" s="40">
        <v>9</v>
      </c>
      <c r="M21" s="6">
        <v>79</v>
      </c>
      <c r="N21" s="39">
        <f t="shared" ref="N21:N30" si="49">M21/L21*1000</f>
        <v>8777.7777777777792</v>
      </c>
      <c r="O21" s="40">
        <v>0</v>
      </c>
      <c r="P21" s="6">
        <v>0</v>
      </c>
      <c r="Q21" s="39">
        <v>0</v>
      </c>
      <c r="R21" s="40">
        <v>0</v>
      </c>
      <c r="S21" s="6">
        <v>0</v>
      </c>
      <c r="T21" s="39">
        <v>0</v>
      </c>
      <c r="U21" s="40">
        <v>0</v>
      </c>
      <c r="V21" s="6">
        <v>0</v>
      </c>
      <c r="W21" s="39">
        <v>0</v>
      </c>
      <c r="X21" s="40">
        <v>0</v>
      </c>
      <c r="Y21" s="6">
        <v>0</v>
      </c>
      <c r="Z21" s="39">
        <v>0</v>
      </c>
      <c r="AA21" s="40">
        <v>0</v>
      </c>
      <c r="AB21" s="6">
        <v>0</v>
      </c>
      <c r="AC21" s="39">
        <v>0</v>
      </c>
      <c r="AD21" s="40">
        <v>0</v>
      </c>
      <c r="AE21" s="6">
        <v>0</v>
      </c>
      <c r="AF21" s="39">
        <v>0</v>
      </c>
      <c r="AG21" s="40">
        <v>0</v>
      </c>
      <c r="AH21" s="6">
        <v>0</v>
      </c>
      <c r="AI21" s="39">
        <f t="shared" si="34"/>
        <v>0</v>
      </c>
      <c r="AJ21" s="40">
        <v>0</v>
      </c>
      <c r="AK21" s="6">
        <v>0</v>
      </c>
      <c r="AL21" s="39">
        <v>0</v>
      </c>
      <c r="AM21" s="40">
        <v>0</v>
      </c>
      <c r="AN21" s="6">
        <v>0</v>
      </c>
      <c r="AO21" s="39">
        <v>0</v>
      </c>
      <c r="AP21" s="40">
        <v>0</v>
      </c>
      <c r="AQ21" s="6">
        <v>0</v>
      </c>
      <c r="AR21" s="39">
        <v>0</v>
      </c>
      <c r="AS21" s="40">
        <v>0</v>
      </c>
      <c r="AT21" s="6">
        <v>0</v>
      </c>
      <c r="AU21" s="39">
        <f t="shared" si="35"/>
        <v>0</v>
      </c>
      <c r="AV21" s="40">
        <v>37</v>
      </c>
      <c r="AW21" s="6">
        <v>440</v>
      </c>
      <c r="AX21" s="39">
        <f t="shared" si="45"/>
        <v>11891.891891891892</v>
      </c>
      <c r="AY21" s="40">
        <v>0</v>
      </c>
      <c r="AZ21" s="6">
        <v>0</v>
      </c>
      <c r="BA21" s="39">
        <v>0</v>
      </c>
      <c r="BB21" s="40">
        <v>0</v>
      </c>
      <c r="BC21" s="6">
        <v>0</v>
      </c>
      <c r="BD21" s="39">
        <v>0</v>
      </c>
      <c r="BE21" s="40"/>
      <c r="BF21" s="6"/>
      <c r="BG21" s="39"/>
      <c r="BH21" s="40">
        <v>0</v>
      </c>
      <c r="BI21" s="6">
        <v>0</v>
      </c>
      <c r="BJ21" s="39">
        <v>0</v>
      </c>
      <c r="BK21" s="40">
        <v>0</v>
      </c>
      <c r="BL21" s="6">
        <v>0</v>
      </c>
      <c r="BM21" s="39">
        <f t="shared" si="37"/>
        <v>0</v>
      </c>
      <c r="BN21" s="40">
        <v>0</v>
      </c>
      <c r="BO21" s="6">
        <v>0</v>
      </c>
      <c r="BP21" s="39">
        <f t="shared" si="38"/>
        <v>0</v>
      </c>
      <c r="BQ21" s="40">
        <v>0</v>
      </c>
      <c r="BR21" s="6">
        <v>0</v>
      </c>
      <c r="BS21" s="39">
        <v>0</v>
      </c>
      <c r="BT21" s="40">
        <v>0</v>
      </c>
      <c r="BU21" s="6">
        <v>0</v>
      </c>
      <c r="BV21" s="39">
        <v>0</v>
      </c>
      <c r="BW21" s="40">
        <v>0</v>
      </c>
      <c r="BX21" s="6">
        <v>0</v>
      </c>
      <c r="BY21" s="39">
        <v>0</v>
      </c>
      <c r="BZ21" s="40">
        <v>0</v>
      </c>
      <c r="CA21" s="6">
        <v>0</v>
      </c>
      <c r="CB21" s="39">
        <v>0</v>
      </c>
      <c r="CC21" s="40">
        <v>0</v>
      </c>
      <c r="CD21" s="6">
        <v>0</v>
      </c>
      <c r="CE21" s="39">
        <v>0</v>
      </c>
      <c r="CF21" s="40">
        <v>0</v>
      </c>
      <c r="CG21" s="6">
        <v>0</v>
      </c>
      <c r="CH21" s="39">
        <v>0</v>
      </c>
      <c r="CI21" s="40">
        <v>0</v>
      </c>
      <c r="CJ21" s="6">
        <v>0</v>
      </c>
      <c r="CK21" s="39">
        <v>0</v>
      </c>
      <c r="CL21" s="40">
        <v>0</v>
      </c>
      <c r="CM21" s="6">
        <v>0</v>
      </c>
      <c r="CN21" s="39">
        <f t="shared" si="39"/>
        <v>0</v>
      </c>
      <c r="CO21" s="40">
        <v>0</v>
      </c>
      <c r="CP21" s="6">
        <v>0</v>
      </c>
      <c r="CQ21" s="39">
        <v>0</v>
      </c>
      <c r="CR21" s="40">
        <v>0</v>
      </c>
      <c r="CS21" s="6">
        <v>0</v>
      </c>
      <c r="CT21" s="39">
        <v>0</v>
      </c>
      <c r="CU21" s="40">
        <v>0</v>
      </c>
      <c r="CV21" s="6">
        <v>0</v>
      </c>
      <c r="CW21" s="39">
        <v>0</v>
      </c>
      <c r="CX21" s="40"/>
      <c r="CY21" s="6"/>
      <c r="CZ21" s="39"/>
      <c r="DA21" s="40">
        <v>0</v>
      </c>
      <c r="DB21" s="6">
        <v>0</v>
      </c>
      <c r="DC21" s="39">
        <v>0</v>
      </c>
      <c r="DD21" s="40">
        <v>0</v>
      </c>
      <c r="DE21" s="6">
        <v>0</v>
      </c>
      <c r="DF21" s="39">
        <v>0</v>
      </c>
      <c r="DG21" s="40">
        <v>0</v>
      </c>
      <c r="DH21" s="6">
        <v>0</v>
      </c>
      <c r="DI21" s="39">
        <v>0</v>
      </c>
      <c r="DJ21" s="40">
        <v>0</v>
      </c>
      <c r="DK21" s="6">
        <v>0</v>
      </c>
      <c r="DL21" s="39">
        <v>0</v>
      </c>
      <c r="DM21" s="40">
        <v>922</v>
      </c>
      <c r="DN21" s="6">
        <v>5113</v>
      </c>
      <c r="DO21" s="39">
        <f t="shared" si="40"/>
        <v>5545.5531453362255</v>
      </c>
      <c r="DP21" s="40">
        <v>0</v>
      </c>
      <c r="DQ21" s="6">
        <v>0</v>
      </c>
      <c r="DR21" s="39">
        <v>0</v>
      </c>
      <c r="DS21" s="40">
        <v>0</v>
      </c>
      <c r="DT21" s="6">
        <v>0</v>
      </c>
      <c r="DU21" s="39">
        <v>0</v>
      </c>
      <c r="DV21" s="40">
        <v>0</v>
      </c>
      <c r="DW21" s="6">
        <v>0</v>
      </c>
      <c r="DX21" s="39">
        <v>0</v>
      </c>
      <c r="DY21" s="40">
        <v>0</v>
      </c>
      <c r="DZ21" s="6">
        <v>0</v>
      </c>
      <c r="EA21" s="39">
        <v>0</v>
      </c>
      <c r="EB21" s="40">
        <v>0</v>
      </c>
      <c r="EC21" s="6">
        <v>0</v>
      </c>
      <c r="ED21" s="39">
        <v>0</v>
      </c>
      <c r="EE21" s="40">
        <v>18</v>
      </c>
      <c r="EF21" s="6">
        <v>144</v>
      </c>
      <c r="EG21" s="39">
        <f t="shared" si="46"/>
        <v>8000</v>
      </c>
      <c r="EH21" s="40">
        <v>0</v>
      </c>
      <c r="EI21" s="6">
        <v>0</v>
      </c>
      <c r="EJ21" s="39">
        <v>0</v>
      </c>
      <c r="EK21" s="40">
        <v>0</v>
      </c>
      <c r="EL21" s="6">
        <v>0</v>
      </c>
      <c r="EM21" s="39">
        <v>0</v>
      </c>
      <c r="EN21" s="40">
        <v>0</v>
      </c>
      <c r="EO21" s="6">
        <v>0</v>
      </c>
      <c r="EP21" s="39">
        <v>0</v>
      </c>
      <c r="EQ21" s="40">
        <v>31</v>
      </c>
      <c r="ER21" s="6">
        <v>194</v>
      </c>
      <c r="ES21" s="39">
        <f t="shared" ref="ES21" si="50">ER21/EQ21*1000</f>
        <v>6258.0645161290322</v>
      </c>
      <c r="ET21" s="40">
        <v>0</v>
      </c>
      <c r="EU21" s="6">
        <v>0</v>
      </c>
      <c r="EV21" s="39">
        <v>0</v>
      </c>
      <c r="EW21" s="40">
        <v>0</v>
      </c>
      <c r="EX21" s="6">
        <v>0</v>
      </c>
      <c r="EY21" s="39">
        <v>0</v>
      </c>
      <c r="EZ21" s="40">
        <v>0</v>
      </c>
      <c r="FA21" s="6">
        <v>0</v>
      </c>
      <c r="FB21" s="39">
        <v>0</v>
      </c>
      <c r="FC21" s="40">
        <v>0</v>
      </c>
      <c r="FD21" s="6">
        <v>0</v>
      </c>
      <c r="FE21" s="39">
        <v>0</v>
      </c>
      <c r="FF21" s="40">
        <v>0</v>
      </c>
      <c r="FG21" s="6">
        <v>0</v>
      </c>
      <c r="FH21" s="39">
        <v>0</v>
      </c>
      <c r="FI21" s="40">
        <v>0</v>
      </c>
      <c r="FJ21" s="6">
        <v>0</v>
      </c>
      <c r="FK21" s="39">
        <v>0</v>
      </c>
      <c r="FL21" s="40">
        <v>52</v>
      </c>
      <c r="FM21" s="6">
        <v>339</v>
      </c>
      <c r="FN21" s="39">
        <f t="shared" si="47"/>
        <v>6519.2307692307695</v>
      </c>
      <c r="FO21" s="40">
        <v>0</v>
      </c>
      <c r="FP21" s="6">
        <v>0</v>
      </c>
      <c r="FQ21" s="39">
        <f t="shared" si="42"/>
        <v>0</v>
      </c>
      <c r="FR21" s="40">
        <v>0</v>
      </c>
      <c r="FS21" s="6">
        <v>0</v>
      </c>
      <c r="FT21" s="39">
        <f t="shared" si="43"/>
        <v>0</v>
      </c>
      <c r="FU21" s="40">
        <v>0</v>
      </c>
      <c r="FV21" s="6">
        <v>0</v>
      </c>
      <c r="FW21" s="39">
        <v>0</v>
      </c>
      <c r="FX21" s="40">
        <v>0</v>
      </c>
      <c r="FY21" s="6">
        <v>0</v>
      </c>
      <c r="FZ21" s="39">
        <v>0</v>
      </c>
      <c r="GA21" s="40">
        <v>0</v>
      </c>
      <c r="GB21" s="6">
        <v>0</v>
      </c>
      <c r="GC21" s="39">
        <v>0</v>
      </c>
      <c r="GD21" s="40">
        <v>589</v>
      </c>
      <c r="GE21" s="6">
        <v>4942</v>
      </c>
      <c r="GF21" s="39">
        <f t="shared" si="44"/>
        <v>8390.4923599320882</v>
      </c>
      <c r="GG21" s="40">
        <v>0</v>
      </c>
      <c r="GH21" s="6">
        <v>0</v>
      </c>
      <c r="GI21" s="39">
        <v>0</v>
      </c>
      <c r="GJ21" s="40">
        <v>0</v>
      </c>
      <c r="GK21" s="6">
        <v>0</v>
      </c>
      <c r="GL21" s="39">
        <v>0</v>
      </c>
      <c r="GM21" s="40">
        <v>0</v>
      </c>
      <c r="GN21" s="6">
        <v>0</v>
      </c>
      <c r="GO21" s="39">
        <v>0</v>
      </c>
      <c r="GP21" s="40">
        <v>7</v>
      </c>
      <c r="GQ21" s="6">
        <v>57</v>
      </c>
      <c r="GR21" s="39">
        <f t="shared" si="48"/>
        <v>8142.8571428571422</v>
      </c>
      <c r="GS21" s="8">
        <f t="shared" si="14"/>
        <v>1764</v>
      </c>
      <c r="GT21" s="17">
        <f t="shared" si="15"/>
        <v>11858</v>
      </c>
      <c r="GU21" s="4"/>
      <c r="GV21" s="5"/>
      <c r="GW21" s="4"/>
      <c r="GX21" s="4"/>
      <c r="GY21" s="4"/>
      <c r="GZ21" s="5"/>
      <c r="HA21" s="4"/>
      <c r="HB21" s="4"/>
      <c r="HC21" s="4"/>
      <c r="HD21" s="5"/>
      <c r="HE21" s="4"/>
      <c r="HF21" s="4"/>
      <c r="HG21" s="4"/>
      <c r="HH21" s="5"/>
      <c r="HI21" s="4"/>
      <c r="HJ21" s="1"/>
      <c r="HK21" s="1"/>
      <c r="HL21" s="2"/>
      <c r="HM21" s="1"/>
      <c r="HN21" s="1"/>
      <c r="HO21" s="1"/>
      <c r="HP21" s="2"/>
      <c r="HQ21" s="1"/>
      <c r="HR21" s="1"/>
      <c r="HS21" s="1"/>
      <c r="HT21" s="2"/>
      <c r="HU21" s="1"/>
      <c r="HV21" s="1"/>
      <c r="HW21" s="1"/>
      <c r="HX21" s="2"/>
      <c r="HY21" s="1"/>
      <c r="HZ21" s="1"/>
      <c r="IA21" s="1"/>
      <c r="IB21" s="2"/>
      <c r="IC21" s="1"/>
      <c r="ID21" s="1"/>
      <c r="IE21" s="1"/>
      <c r="IF21" s="2"/>
      <c r="IG21" s="1"/>
      <c r="IH21" s="1"/>
      <c r="II21" s="1"/>
      <c r="IJ21" s="2"/>
      <c r="IK21" s="1"/>
      <c r="IL21" s="1"/>
      <c r="IM21" s="1"/>
    </row>
    <row r="22" spans="1:322" x14ac:dyDescent="0.3">
      <c r="A22" s="52">
        <v>2007</v>
      </c>
      <c r="B22" s="53" t="s">
        <v>8</v>
      </c>
      <c r="C22" s="40">
        <v>0</v>
      </c>
      <c r="D22" s="6">
        <v>0</v>
      </c>
      <c r="E22" s="39">
        <v>0</v>
      </c>
      <c r="F22" s="40">
        <v>27</v>
      </c>
      <c r="G22" s="6">
        <v>274</v>
      </c>
      <c r="H22" s="39">
        <f t="shared" si="32"/>
        <v>10148.14814814815</v>
      </c>
      <c r="I22" s="40">
        <v>0</v>
      </c>
      <c r="J22" s="6">
        <v>0</v>
      </c>
      <c r="K22" s="39">
        <v>0</v>
      </c>
      <c r="L22" s="40">
        <v>0</v>
      </c>
      <c r="M22" s="6">
        <v>0</v>
      </c>
      <c r="N22" s="39">
        <v>0</v>
      </c>
      <c r="O22" s="40">
        <v>0</v>
      </c>
      <c r="P22" s="6">
        <v>0</v>
      </c>
      <c r="Q22" s="39">
        <v>0</v>
      </c>
      <c r="R22" s="40">
        <v>0</v>
      </c>
      <c r="S22" s="6">
        <v>0</v>
      </c>
      <c r="T22" s="39">
        <v>0</v>
      </c>
      <c r="U22" s="40">
        <v>0</v>
      </c>
      <c r="V22" s="6">
        <v>0</v>
      </c>
      <c r="W22" s="39">
        <v>0</v>
      </c>
      <c r="X22" s="40">
        <v>0</v>
      </c>
      <c r="Y22" s="6">
        <v>0</v>
      </c>
      <c r="Z22" s="39">
        <v>0</v>
      </c>
      <c r="AA22" s="40">
        <v>0</v>
      </c>
      <c r="AB22" s="6">
        <v>0</v>
      </c>
      <c r="AC22" s="39">
        <v>0</v>
      </c>
      <c r="AD22" s="40">
        <v>0</v>
      </c>
      <c r="AE22" s="6">
        <v>0</v>
      </c>
      <c r="AF22" s="39">
        <v>0</v>
      </c>
      <c r="AG22" s="40">
        <v>0</v>
      </c>
      <c r="AH22" s="6">
        <v>0</v>
      </c>
      <c r="AI22" s="39">
        <f t="shared" si="34"/>
        <v>0</v>
      </c>
      <c r="AJ22" s="40">
        <v>0</v>
      </c>
      <c r="AK22" s="6">
        <v>0</v>
      </c>
      <c r="AL22" s="39">
        <v>0</v>
      </c>
      <c r="AM22" s="40">
        <v>0</v>
      </c>
      <c r="AN22" s="6">
        <v>0</v>
      </c>
      <c r="AO22" s="39">
        <v>0</v>
      </c>
      <c r="AP22" s="40">
        <v>0</v>
      </c>
      <c r="AQ22" s="6">
        <v>0</v>
      </c>
      <c r="AR22" s="39">
        <v>0</v>
      </c>
      <c r="AS22" s="40">
        <v>0</v>
      </c>
      <c r="AT22" s="6">
        <v>0</v>
      </c>
      <c r="AU22" s="39">
        <f t="shared" si="35"/>
        <v>0</v>
      </c>
      <c r="AV22" s="40">
        <v>0</v>
      </c>
      <c r="AW22" s="6">
        <v>0</v>
      </c>
      <c r="AX22" s="39">
        <v>0</v>
      </c>
      <c r="AY22" s="40">
        <v>0</v>
      </c>
      <c r="AZ22" s="6">
        <v>0</v>
      </c>
      <c r="BA22" s="39">
        <v>0</v>
      </c>
      <c r="BB22" s="40">
        <v>0</v>
      </c>
      <c r="BC22" s="6">
        <v>0</v>
      </c>
      <c r="BD22" s="39">
        <v>0</v>
      </c>
      <c r="BE22" s="40"/>
      <c r="BF22" s="6"/>
      <c r="BG22" s="39"/>
      <c r="BH22" s="40">
        <v>0</v>
      </c>
      <c r="BI22" s="6">
        <v>0</v>
      </c>
      <c r="BJ22" s="39">
        <v>0</v>
      </c>
      <c r="BK22" s="40">
        <v>0</v>
      </c>
      <c r="BL22" s="6">
        <v>0</v>
      </c>
      <c r="BM22" s="39">
        <f t="shared" si="37"/>
        <v>0</v>
      </c>
      <c r="BN22" s="40">
        <v>0</v>
      </c>
      <c r="BO22" s="6">
        <v>0</v>
      </c>
      <c r="BP22" s="39">
        <f t="shared" si="38"/>
        <v>0</v>
      </c>
      <c r="BQ22" s="40">
        <v>0</v>
      </c>
      <c r="BR22" s="6">
        <v>0</v>
      </c>
      <c r="BS22" s="39">
        <v>0</v>
      </c>
      <c r="BT22" s="40">
        <v>0</v>
      </c>
      <c r="BU22" s="6">
        <v>0</v>
      </c>
      <c r="BV22" s="39">
        <v>0</v>
      </c>
      <c r="BW22" s="40">
        <v>0</v>
      </c>
      <c r="BX22" s="6">
        <v>0</v>
      </c>
      <c r="BY22" s="39">
        <v>0</v>
      </c>
      <c r="BZ22" s="40">
        <v>0</v>
      </c>
      <c r="CA22" s="6">
        <v>0</v>
      </c>
      <c r="CB22" s="39">
        <v>0</v>
      </c>
      <c r="CC22" s="40">
        <v>0</v>
      </c>
      <c r="CD22" s="6">
        <v>0</v>
      </c>
      <c r="CE22" s="39">
        <v>0</v>
      </c>
      <c r="CF22" s="40">
        <v>0</v>
      </c>
      <c r="CG22" s="6">
        <v>0</v>
      </c>
      <c r="CH22" s="39">
        <v>0</v>
      </c>
      <c r="CI22" s="40">
        <v>0</v>
      </c>
      <c r="CJ22" s="6">
        <v>0</v>
      </c>
      <c r="CK22" s="39">
        <v>0</v>
      </c>
      <c r="CL22" s="40">
        <v>0</v>
      </c>
      <c r="CM22" s="6">
        <v>0</v>
      </c>
      <c r="CN22" s="39">
        <f t="shared" si="39"/>
        <v>0</v>
      </c>
      <c r="CO22" s="40">
        <v>0</v>
      </c>
      <c r="CP22" s="6">
        <v>0</v>
      </c>
      <c r="CQ22" s="39">
        <v>0</v>
      </c>
      <c r="CR22" s="40">
        <v>0</v>
      </c>
      <c r="CS22" s="6">
        <v>0</v>
      </c>
      <c r="CT22" s="39">
        <v>0</v>
      </c>
      <c r="CU22" s="40">
        <v>0</v>
      </c>
      <c r="CV22" s="6">
        <v>0</v>
      </c>
      <c r="CW22" s="39">
        <v>0</v>
      </c>
      <c r="CX22" s="40"/>
      <c r="CY22" s="6"/>
      <c r="CZ22" s="39"/>
      <c r="DA22" s="40">
        <v>3</v>
      </c>
      <c r="DB22" s="6">
        <v>80</v>
      </c>
      <c r="DC22" s="39">
        <f t="shared" ref="DC22" si="51">DB22/DA22*1000</f>
        <v>26666.666666666668</v>
      </c>
      <c r="DD22" s="40">
        <v>0</v>
      </c>
      <c r="DE22" s="6">
        <v>0</v>
      </c>
      <c r="DF22" s="39">
        <v>0</v>
      </c>
      <c r="DG22" s="40">
        <v>0</v>
      </c>
      <c r="DH22" s="6">
        <v>0</v>
      </c>
      <c r="DI22" s="39">
        <v>0</v>
      </c>
      <c r="DJ22" s="40">
        <v>0</v>
      </c>
      <c r="DK22" s="6">
        <v>0</v>
      </c>
      <c r="DL22" s="39">
        <v>0</v>
      </c>
      <c r="DM22" s="40">
        <v>508</v>
      </c>
      <c r="DN22" s="6">
        <v>2991</v>
      </c>
      <c r="DO22" s="39">
        <f t="shared" si="40"/>
        <v>5887.7952755905508</v>
      </c>
      <c r="DP22" s="40">
        <v>0</v>
      </c>
      <c r="DQ22" s="6">
        <v>0</v>
      </c>
      <c r="DR22" s="39">
        <v>0</v>
      </c>
      <c r="DS22" s="40">
        <v>0</v>
      </c>
      <c r="DT22" s="6">
        <v>0</v>
      </c>
      <c r="DU22" s="39">
        <v>0</v>
      </c>
      <c r="DV22" s="40">
        <v>0</v>
      </c>
      <c r="DW22" s="6">
        <v>0</v>
      </c>
      <c r="DX22" s="39">
        <v>0</v>
      </c>
      <c r="DY22" s="40">
        <v>0</v>
      </c>
      <c r="DZ22" s="6">
        <v>0</v>
      </c>
      <c r="EA22" s="39">
        <v>0</v>
      </c>
      <c r="EB22" s="40">
        <v>0</v>
      </c>
      <c r="EC22" s="6">
        <v>0</v>
      </c>
      <c r="ED22" s="39">
        <v>0</v>
      </c>
      <c r="EE22" s="40">
        <v>18</v>
      </c>
      <c r="EF22" s="6">
        <v>140</v>
      </c>
      <c r="EG22" s="39">
        <f t="shared" si="46"/>
        <v>7777.7777777777774</v>
      </c>
      <c r="EH22" s="40">
        <v>0</v>
      </c>
      <c r="EI22" s="6">
        <v>0</v>
      </c>
      <c r="EJ22" s="39">
        <v>0</v>
      </c>
      <c r="EK22" s="40">
        <v>1</v>
      </c>
      <c r="EL22" s="6">
        <v>39</v>
      </c>
      <c r="EM22" s="39">
        <f t="shared" ref="EM22" si="52">EL22/EK22*1000</f>
        <v>39000</v>
      </c>
      <c r="EN22" s="40">
        <v>0</v>
      </c>
      <c r="EO22" s="6">
        <v>0</v>
      </c>
      <c r="EP22" s="39">
        <v>0</v>
      </c>
      <c r="EQ22" s="40">
        <v>0</v>
      </c>
      <c r="ER22" s="6">
        <v>0</v>
      </c>
      <c r="ES22" s="39">
        <v>0</v>
      </c>
      <c r="ET22" s="40">
        <v>0</v>
      </c>
      <c r="EU22" s="6">
        <v>0</v>
      </c>
      <c r="EV22" s="39">
        <v>0</v>
      </c>
      <c r="EW22" s="40">
        <v>0</v>
      </c>
      <c r="EX22" s="6">
        <v>0</v>
      </c>
      <c r="EY22" s="39">
        <v>0</v>
      </c>
      <c r="EZ22" s="40">
        <v>0</v>
      </c>
      <c r="FA22" s="6">
        <v>0</v>
      </c>
      <c r="FB22" s="39">
        <v>0</v>
      </c>
      <c r="FC22" s="40">
        <v>0</v>
      </c>
      <c r="FD22" s="6">
        <v>0</v>
      </c>
      <c r="FE22" s="39">
        <v>0</v>
      </c>
      <c r="FF22" s="40">
        <v>0</v>
      </c>
      <c r="FG22" s="6">
        <v>0</v>
      </c>
      <c r="FH22" s="39">
        <v>0</v>
      </c>
      <c r="FI22" s="40">
        <v>0</v>
      </c>
      <c r="FJ22" s="6">
        <v>0</v>
      </c>
      <c r="FK22" s="39">
        <v>0</v>
      </c>
      <c r="FL22" s="40">
        <v>32</v>
      </c>
      <c r="FM22" s="6">
        <v>211</v>
      </c>
      <c r="FN22" s="39">
        <f t="shared" si="47"/>
        <v>6593.75</v>
      </c>
      <c r="FO22" s="40">
        <v>0</v>
      </c>
      <c r="FP22" s="6">
        <v>0</v>
      </c>
      <c r="FQ22" s="39">
        <f t="shared" si="42"/>
        <v>0</v>
      </c>
      <c r="FR22" s="40">
        <v>0</v>
      </c>
      <c r="FS22" s="6">
        <v>0</v>
      </c>
      <c r="FT22" s="39">
        <f t="shared" si="43"/>
        <v>0</v>
      </c>
      <c r="FU22" s="40">
        <v>0</v>
      </c>
      <c r="FV22" s="6">
        <v>0</v>
      </c>
      <c r="FW22" s="39">
        <v>0</v>
      </c>
      <c r="FX22" s="40">
        <v>0</v>
      </c>
      <c r="FY22" s="6">
        <v>0</v>
      </c>
      <c r="FZ22" s="39">
        <v>0</v>
      </c>
      <c r="GA22" s="40">
        <v>0</v>
      </c>
      <c r="GB22" s="6">
        <v>0</v>
      </c>
      <c r="GC22" s="39">
        <v>0</v>
      </c>
      <c r="GD22" s="40">
        <v>361</v>
      </c>
      <c r="GE22" s="6">
        <v>3281</v>
      </c>
      <c r="GF22" s="39">
        <f t="shared" si="44"/>
        <v>9088.6426592797779</v>
      </c>
      <c r="GG22" s="40">
        <v>0</v>
      </c>
      <c r="GH22" s="6">
        <v>0</v>
      </c>
      <c r="GI22" s="39">
        <v>0</v>
      </c>
      <c r="GJ22" s="40">
        <v>0</v>
      </c>
      <c r="GK22" s="6">
        <v>0</v>
      </c>
      <c r="GL22" s="39">
        <v>0</v>
      </c>
      <c r="GM22" s="40">
        <v>0</v>
      </c>
      <c r="GN22" s="6">
        <v>0</v>
      </c>
      <c r="GO22" s="39">
        <v>0</v>
      </c>
      <c r="GP22" s="40">
        <v>0</v>
      </c>
      <c r="GQ22" s="6">
        <v>0</v>
      </c>
      <c r="GR22" s="39">
        <v>0</v>
      </c>
      <c r="GS22" s="8">
        <f t="shared" si="14"/>
        <v>950</v>
      </c>
      <c r="GT22" s="17">
        <f t="shared" si="15"/>
        <v>7016</v>
      </c>
      <c r="GU22" s="4"/>
      <c r="GV22" s="5"/>
      <c r="GW22" s="4"/>
      <c r="GX22" s="4"/>
      <c r="GY22" s="4"/>
      <c r="GZ22" s="5"/>
      <c r="HA22" s="4"/>
      <c r="HB22" s="4"/>
      <c r="HC22" s="4"/>
      <c r="HD22" s="5"/>
      <c r="HE22" s="4"/>
      <c r="HF22" s="4"/>
      <c r="HG22" s="4"/>
      <c r="HH22" s="5"/>
      <c r="HI22" s="4"/>
      <c r="HJ22" s="1"/>
      <c r="HK22" s="1"/>
      <c r="HL22" s="2"/>
      <c r="HM22" s="1"/>
      <c r="HN22" s="1"/>
      <c r="HO22" s="1"/>
      <c r="HP22" s="2"/>
      <c r="HQ22" s="1"/>
      <c r="HR22" s="1"/>
      <c r="HS22" s="1"/>
      <c r="HT22" s="2"/>
      <c r="HU22" s="1"/>
      <c r="HV22" s="1"/>
      <c r="HW22" s="1"/>
      <c r="HX22" s="2"/>
      <c r="HY22" s="1"/>
      <c r="HZ22" s="1"/>
      <c r="IA22" s="1"/>
      <c r="IB22" s="2"/>
      <c r="IC22" s="1"/>
      <c r="ID22" s="1"/>
      <c r="IE22" s="1"/>
      <c r="IF22" s="2"/>
      <c r="IG22" s="1"/>
      <c r="IH22" s="1"/>
      <c r="II22" s="1"/>
      <c r="IJ22" s="2"/>
      <c r="IK22" s="1"/>
      <c r="IL22" s="1"/>
      <c r="IM22" s="1"/>
    </row>
    <row r="23" spans="1:322" x14ac:dyDescent="0.3">
      <c r="A23" s="52">
        <v>2007</v>
      </c>
      <c r="B23" s="53" t="s">
        <v>9</v>
      </c>
      <c r="C23" s="40">
        <v>0</v>
      </c>
      <c r="D23" s="6">
        <v>0</v>
      </c>
      <c r="E23" s="39">
        <v>0</v>
      </c>
      <c r="F23" s="40">
        <v>0</v>
      </c>
      <c r="G23" s="6">
        <v>0</v>
      </c>
      <c r="H23" s="39">
        <v>0</v>
      </c>
      <c r="I23" s="40">
        <v>0</v>
      </c>
      <c r="J23" s="6">
        <v>0</v>
      </c>
      <c r="K23" s="39">
        <v>0</v>
      </c>
      <c r="L23" s="40">
        <v>0</v>
      </c>
      <c r="M23" s="6">
        <v>0</v>
      </c>
      <c r="N23" s="39">
        <v>0</v>
      </c>
      <c r="O23" s="40">
        <v>0</v>
      </c>
      <c r="P23" s="6">
        <v>0</v>
      </c>
      <c r="Q23" s="39">
        <v>0</v>
      </c>
      <c r="R23" s="40">
        <v>0</v>
      </c>
      <c r="S23" s="6">
        <v>0</v>
      </c>
      <c r="T23" s="39">
        <v>0</v>
      </c>
      <c r="U23" s="40">
        <v>0</v>
      </c>
      <c r="V23" s="6">
        <v>0</v>
      </c>
      <c r="W23" s="39">
        <v>0</v>
      </c>
      <c r="X23" s="40">
        <v>0</v>
      </c>
      <c r="Y23" s="6">
        <v>0</v>
      </c>
      <c r="Z23" s="39">
        <v>0</v>
      </c>
      <c r="AA23" s="40">
        <v>5</v>
      </c>
      <c r="AB23" s="6">
        <v>55</v>
      </c>
      <c r="AC23" s="39">
        <f t="shared" si="33"/>
        <v>11000</v>
      </c>
      <c r="AD23" s="40">
        <v>0</v>
      </c>
      <c r="AE23" s="6">
        <v>0</v>
      </c>
      <c r="AF23" s="39">
        <v>0</v>
      </c>
      <c r="AG23" s="40">
        <v>0</v>
      </c>
      <c r="AH23" s="6">
        <v>0</v>
      </c>
      <c r="AI23" s="39">
        <f t="shared" si="34"/>
        <v>0</v>
      </c>
      <c r="AJ23" s="40">
        <v>0</v>
      </c>
      <c r="AK23" s="6">
        <v>0</v>
      </c>
      <c r="AL23" s="39">
        <v>0</v>
      </c>
      <c r="AM23" s="40">
        <v>0</v>
      </c>
      <c r="AN23" s="6">
        <v>0</v>
      </c>
      <c r="AO23" s="39">
        <v>0</v>
      </c>
      <c r="AP23" s="40">
        <v>0</v>
      </c>
      <c r="AQ23" s="6">
        <v>0</v>
      </c>
      <c r="AR23" s="39">
        <v>0</v>
      </c>
      <c r="AS23" s="40">
        <v>0</v>
      </c>
      <c r="AT23" s="6">
        <v>0</v>
      </c>
      <c r="AU23" s="39">
        <f t="shared" si="35"/>
        <v>0</v>
      </c>
      <c r="AV23" s="40">
        <v>42</v>
      </c>
      <c r="AW23" s="6">
        <v>502</v>
      </c>
      <c r="AX23" s="39">
        <f t="shared" si="45"/>
        <v>11952.380952380952</v>
      </c>
      <c r="AY23" s="40">
        <v>0</v>
      </c>
      <c r="AZ23" s="6">
        <v>0</v>
      </c>
      <c r="BA23" s="39">
        <v>0</v>
      </c>
      <c r="BB23" s="40">
        <v>0</v>
      </c>
      <c r="BC23" s="6">
        <v>0</v>
      </c>
      <c r="BD23" s="39">
        <v>0</v>
      </c>
      <c r="BE23" s="40"/>
      <c r="BF23" s="6"/>
      <c r="BG23" s="39"/>
      <c r="BH23" s="40">
        <v>0</v>
      </c>
      <c r="BI23" s="6">
        <v>0</v>
      </c>
      <c r="BJ23" s="39">
        <v>0</v>
      </c>
      <c r="BK23" s="40">
        <v>0</v>
      </c>
      <c r="BL23" s="6">
        <v>0</v>
      </c>
      <c r="BM23" s="39">
        <f t="shared" si="37"/>
        <v>0</v>
      </c>
      <c r="BN23" s="40">
        <v>0</v>
      </c>
      <c r="BO23" s="6">
        <v>0</v>
      </c>
      <c r="BP23" s="39">
        <f t="shared" si="38"/>
        <v>0</v>
      </c>
      <c r="BQ23" s="40">
        <v>0</v>
      </c>
      <c r="BR23" s="6">
        <v>0</v>
      </c>
      <c r="BS23" s="39">
        <v>0</v>
      </c>
      <c r="BT23" s="40">
        <v>0</v>
      </c>
      <c r="BU23" s="6">
        <v>0</v>
      </c>
      <c r="BV23" s="39">
        <v>0</v>
      </c>
      <c r="BW23" s="40">
        <v>0</v>
      </c>
      <c r="BX23" s="6">
        <v>0</v>
      </c>
      <c r="BY23" s="39">
        <v>0</v>
      </c>
      <c r="BZ23" s="40">
        <v>0</v>
      </c>
      <c r="CA23" s="6">
        <v>0</v>
      </c>
      <c r="CB23" s="39">
        <v>0</v>
      </c>
      <c r="CC23" s="40">
        <v>0</v>
      </c>
      <c r="CD23" s="6">
        <v>0</v>
      </c>
      <c r="CE23" s="39">
        <v>0</v>
      </c>
      <c r="CF23" s="40">
        <v>0</v>
      </c>
      <c r="CG23" s="6">
        <v>0</v>
      </c>
      <c r="CH23" s="39">
        <v>0</v>
      </c>
      <c r="CI23" s="40">
        <v>0</v>
      </c>
      <c r="CJ23" s="6">
        <v>0</v>
      </c>
      <c r="CK23" s="39">
        <v>0</v>
      </c>
      <c r="CL23" s="40">
        <v>0</v>
      </c>
      <c r="CM23" s="6">
        <v>0</v>
      </c>
      <c r="CN23" s="39">
        <f t="shared" si="39"/>
        <v>0</v>
      </c>
      <c r="CO23" s="40">
        <v>0</v>
      </c>
      <c r="CP23" s="6">
        <v>0</v>
      </c>
      <c r="CQ23" s="39">
        <v>0</v>
      </c>
      <c r="CR23" s="40">
        <v>0</v>
      </c>
      <c r="CS23" s="6">
        <v>0</v>
      </c>
      <c r="CT23" s="39">
        <v>0</v>
      </c>
      <c r="CU23" s="40">
        <v>0</v>
      </c>
      <c r="CV23" s="6">
        <v>0</v>
      </c>
      <c r="CW23" s="39">
        <v>0</v>
      </c>
      <c r="CX23" s="40"/>
      <c r="CY23" s="6"/>
      <c r="CZ23" s="39"/>
      <c r="DA23" s="40">
        <v>0</v>
      </c>
      <c r="DB23" s="6">
        <v>0</v>
      </c>
      <c r="DC23" s="39">
        <v>0</v>
      </c>
      <c r="DD23" s="40">
        <v>0</v>
      </c>
      <c r="DE23" s="6">
        <v>0</v>
      </c>
      <c r="DF23" s="39">
        <v>0</v>
      </c>
      <c r="DG23" s="40">
        <v>0</v>
      </c>
      <c r="DH23" s="6">
        <v>0</v>
      </c>
      <c r="DI23" s="39">
        <v>0</v>
      </c>
      <c r="DJ23" s="40">
        <v>0</v>
      </c>
      <c r="DK23" s="6">
        <v>0</v>
      </c>
      <c r="DL23" s="39">
        <v>0</v>
      </c>
      <c r="DM23" s="40">
        <v>238</v>
      </c>
      <c r="DN23" s="6">
        <v>1487</v>
      </c>
      <c r="DO23" s="39">
        <f t="shared" si="40"/>
        <v>6247.8991596638652</v>
      </c>
      <c r="DP23" s="40">
        <v>0</v>
      </c>
      <c r="DQ23" s="6">
        <v>0</v>
      </c>
      <c r="DR23" s="39">
        <v>0</v>
      </c>
      <c r="DS23" s="40">
        <v>0</v>
      </c>
      <c r="DT23" s="6">
        <v>0</v>
      </c>
      <c r="DU23" s="39">
        <v>0</v>
      </c>
      <c r="DV23" s="40">
        <v>0</v>
      </c>
      <c r="DW23" s="6">
        <v>0</v>
      </c>
      <c r="DX23" s="39">
        <v>0</v>
      </c>
      <c r="DY23" s="40">
        <v>0</v>
      </c>
      <c r="DZ23" s="6">
        <v>0</v>
      </c>
      <c r="EA23" s="39">
        <v>0</v>
      </c>
      <c r="EB23" s="40">
        <v>0</v>
      </c>
      <c r="EC23" s="6">
        <v>0</v>
      </c>
      <c r="ED23" s="39">
        <v>0</v>
      </c>
      <c r="EE23" s="40">
        <v>0</v>
      </c>
      <c r="EF23" s="6">
        <v>0</v>
      </c>
      <c r="EG23" s="39">
        <v>0</v>
      </c>
      <c r="EH23" s="40">
        <v>0</v>
      </c>
      <c r="EI23" s="6">
        <v>0</v>
      </c>
      <c r="EJ23" s="39">
        <v>0</v>
      </c>
      <c r="EK23" s="40">
        <v>0</v>
      </c>
      <c r="EL23" s="6">
        <v>0</v>
      </c>
      <c r="EM23" s="39">
        <v>0</v>
      </c>
      <c r="EN23" s="40">
        <v>0</v>
      </c>
      <c r="EO23" s="6">
        <v>0</v>
      </c>
      <c r="EP23" s="39">
        <v>0</v>
      </c>
      <c r="EQ23" s="40">
        <v>0</v>
      </c>
      <c r="ER23" s="6">
        <v>0</v>
      </c>
      <c r="ES23" s="39">
        <v>0</v>
      </c>
      <c r="ET23" s="40">
        <v>0</v>
      </c>
      <c r="EU23" s="6">
        <v>0</v>
      </c>
      <c r="EV23" s="39">
        <v>0</v>
      </c>
      <c r="EW23" s="40">
        <v>0</v>
      </c>
      <c r="EX23" s="6">
        <v>0</v>
      </c>
      <c r="EY23" s="39">
        <v>0</v>
      </c>
      <c r="EZ23" s="40">
        <v>0</v>
      </c>
      <c r="FA23" s="6">
        <v>0</v>
      </c>
      <c r="FB23" s="39">
        <v>0</v>
      </c>
      <c r="FC23" s="40">
        <v>0</v>
      </c>
      <c r="FD23" s="6">
        <v>0</v>
      </c>
      <c r="FE23" s="39">
        <v>0</v>
      </c>
      <c r="FF23" s="40">
        <v>0</v>
      </c>
      <c r="FG23" s="6">
        <v>0</v>
      </c>
      <c r="FH23" s="39">
        <v>0</v>
      </c>
      <c r="FI23" s="40">
        <v>0</v>
      </c>
      <c r="FJ23" s="6">
        <v>0</v>
      </c>
      <c r="FK23" s="39">
        <v>0</v>
      </c>
      <c r="FL23" s="40">
        <v>0</v>
      </c>
      <c r="FM23" s="6">
        <v>6</v>
      </c>
      <c r="FN23" s="39">
        <v>0</v>
      </c>
      <c r="FO23" s="40">
        <v>0</v>
      </c>
      <c r="FP23" s="6">
        <v>0</v>
      </c>
      <c r="FQ23" s="39">
        <f t="shared" si="42"/>
        <v>0</v>
      </c>
      <c r="FR23" s="40">
        <v>0</v>
      </c>
      <c r="FS23" s="6">
        <v>0</v>
      </c>
      <c r="FT23" s="39">
        <f t="shared" si="43"/>
        <v>0</v>
      </c>
      <c r="FU23" s="40">
        <v>0</v>
      </c>
      <c r="FV23" s="6">
        <v>0</v>
      </c>
      <c r="FW23" s="39">
        <v>0</v>
      </c>
      <c r="FX23" s="40">
        <v>0</v>
      </c>
      <c r="FY23" s="6">
        <v>0</v>
      </c>
      <c r="FZ23" s="39">
        <v>0</v>
      </c>
      <c r="GA23" s="40">
        <v>0</v>
      </c>
      <c r="GB23" s="6">
        <v>9</v>
      </c>
      <c r="GC23" s="39">
        <v>0</v>
      </c>
      <c r="GD23" s="40">
        <v>640</v>
      </c>
      <c r="GE23" s="6">
        <v>5643</v>
      </c>
      <c r="GF23" s="39">
        <f t="shared" si="44"/>
        <v>8817.1875</v>
      </c>
      <c r="GG23" s="40">
        <v>0</v>
      </c>
      <c r="GH23" s="6">
        <v>0</v>
      </c>
      <c r="GI23" s="39">
        <v>0</v>
      </c>
      <c r="GJ23" s="40">
        <v>0</v>
      </c>
      <c r="GK23" s="6">
        <v>0</v>
      </c>
      <c r="GL23" s="39">
        <v>0</v>
      </c>
      <c r="GM23" s="40">
        <v>0</v>
      </c>
      <c r="GN23" s="6">
        <v>0</v>
      </c>
      <c r="GO23" s="39">
        <v>0</v>
      </c>
      <c r="GP23" s="40">
        <v>0</v>
      </c>
      <c r="GQ23" s="6">
        <v>0</v>
      </c>
      <c r="GR23" s="39">
        <v>0</v>
      </c>
      <c r="GS23" s="8">
        <f t="shared" si="14"/>
        <v>925</v>
      </c>
      <c r="GT23" s="17">
        <f t="shared" si="15"/>
        <v>7702</v>
      </c>
      <c r="GU23" s="4"/>
      <c r="GV23" s="5"/>
      <c r="GW23" s="4"/>
      <c r="GX23" s="4"/>
      <c r="GY23" s="4"/>
      <c r="GZ23" s="5"/>
      <c r="HA23" s="4"/>
      <c r="HB23" s="4"/>
      <c r="HC23" s="4"/>
      <c r="HD23" s="5"/>
      <c r="HE23" s="4"/>
      <c r="HF23" s="4"/>
      <c r="HG23" s="4"/>
      <c r="HH23" s="5"/>
      <c r="HI23" s="4"/>
      <c r="HJ23" s="1"/>
      <c r="HK23" s="1"/>
      <c r="HL23" s="2"/>
      <c r="HM23" s="1"/>
      <c r="HN23" s="1"/>
      <c r="HO23" s="1"/>
      <c r="HP23" s="2"/>
      <c r="HQ23" s="1"/>
      <c r="HR23" s="1"/>
      <c r="HS23" s="1"/>
      <c r="HT23" s="2"/>
      <c r="HU23" s="1"/>
      <c r="HV23" s="1"/>
      <c r="HW23" s="1"/>
      <c r="HX23" s="2"/>
      <c r="HY23" s="1"/>
      <c r="HZ23" s="1"/>
      <c r="IA23" s="1"/>
      <c r="IB23" s="2"/>
      <c r="IC23" s="1"/>
      <c r="ID23" s="1"/>
      <c r="IE23" s="1"/>
      <c r="IF23" s="2"/>
      <c r="IG23" s="1"/>
      <c r="IH23" s="1"/>
      <c r="II23" s="1"/>
      <c r="IJ23" s="2"/>
      <c r="IK23" s="1"/>
      <c r="IL23" s="1"/>
      <c r="IM23" s="1"/>
    </row>
    <row r="24" spans="1:322" x14ac:dyDescent="0.3">
      <c r="A24" s="52">
        <v>2007</v>
      </c>
      <c r="B24" s="53" t="s">
        <v>10</v>
      </c>
      <c r="C24" s="40">
        <v>0</v>
      </c>
      <c r="D24" s="6">
        <v>0</v>
      </c>
      <c r="E24" s="39">
        <v>0</v>
      </c>
      <c r="F24" s="40">
        <v>83</v>
      </c>
      <c r="G24" s="6">
        <v>648</v>
      </c>
      <c r="H24" s="39">
        <f t="shared" si="32"/>
        <v>7807.2289156626512</v>
      </c>
      <c r="I24" s="40">
        <v>0</v>
      </c>
      <c r="J24" s="6">
        <v>0</v>
      </c>
      <c r="K24" s="39">
        <v>0</v>
      </c>
      <c r="L24" s="40">
        <v>8</v>
      </c>
      <c r="M24" s="6">
        <v>88</v>
      </c>
      <c r="N24" s="39">
        <f t="shared" si="49"/>
        <v>11000</v>
      </c>
      <c r="O24" s="40">
        <v>0</v>
      </c>
      <c r="P24" s="6">
        <v>0</v>
      </c>
      <c r="Q24" s="39">
        <v>0</v>
      </c>
      <c r="R24" s="40">
        <v>0</v>
      </c>
      <c r="S24" s="6">
        <v>0</v>
      </c>
      <c r="T24" s="39">
        <v>0</v>
      </c>
      <c r="U24" s="40">
        <v>0</v>
      </c>
      <c r="V24" s="6">
        <v>0</v>
      </c>
      <c r="W24" s="39">
        <v>0</v>
      </c>
      <c r="X24" s="40">
        <v>0</v>
      </c>
      <c r="Y24" s="6">
        <v>0</v>
      </c>
      <c r="Z24" s="39">
        <v>0</v>
      </c>
      <c r="AA24" s="40">
        <v>0</v>
      </c>
      <c r="AB24" s="6">
        <v>7</v>
      </c>
      <c r="AC24" s="39">
        <v>0</v>
      </c>
      <c r="AD24" s="40">
        <v>0</v>
      </c>
      <c r="AE24" s="6">
        <v>0</v>
      </c>
      <c r="AF24" s="39">
        <v>0</v>
      </c>
      <c r="AG24" s="40">
        <v>0</v>
      </c>
      <c r="AH24" s="6">
        <v>0</v>
      </c>
      <c r="AI24" s="39">
        <f t="shared" si="34"/>
        <v>0</v>
      </c>
      <c r="AJ24" s="40">
        <v>0</v>
      </c>
      <c r="AK24" s="6">
        <v>0</v>
      </c>
      <c r="AL24" s="39">
        <v>0</v>
      </c>
      <c r="AM24" s="40">
        <v>0</v>
      </c>
      <c r="AN24" s="6">
        <v>0</v>
      </c>
      <c r="AO24" s="39">
        <v>0</v>
      </c>
      <c r="AP24" s="40">
        <v>0</v>
      </c>
      <c r="AQ24" s="6">
        <v>0</v>
      </c>
      <c r="AR24" s="39">
        <v>0</v>
      </c>
      <c r="AS24" s="40">
        <v>0</v>
      </c>
      <c r="AT24" s="6">
        <v>0</v>
      </c>
      <c r="AU24" s="39">
        <f t="shared" si="35"/>
        <v>0</v>
      </c>
      <c r="AV24" s="40">
        <v>0</v>
      </c>
      <c r="AW24" s="6">
        <v>0</v>
      </c>
      <c r="AX24" s="39">
        <v>0</v>
      </c>
      <c r="AY24" s="40">
        <v>0</v>
      </c>
      <c r="AZ24" s="6">
        <v>0</v>
      </c>
      <c r="BA24" s="39">
        <v>0</v>
      </c>
      <c r="BB24" s="40">
        <v>0</v>
      </c>
      <c r="BC24" s="6">
        <v>0</v>
      </c>
      <c r="BD24" s="39">
        <v>0</v>
      </c>
      <c r="BE24" s="40"/>
      <c r="BF24" s="6"/>
      <c r="BG24" s="39"/>
      <c r="BH24" s="40">
        <v>0</v>
      </c>
      <c r="BI24" s="6">
        <v>0</v>
      </c>
      <c r="BJ24" s="39">
        <v>0</v>
      </c>
      <c r="BK24" s="40">
        <v>0</v>
      </c>
      <c r="BL24" s="6">
        <v>0</v>
      </c>
      <c r="BM24" s="39">
        <f t="shared" si="37"/>
        <v>0</v>
      </c>
      <c r="BN24" s="40">
        <v>0</v>
      </c>
      <c r="BO24" s="6">
        <v>0</v>
      </c>
      <c r="BP24" s="39">
        <f t="shared" si="38"/>
        <v>0</v>
      </c>
      <c r="BQ24" s="40">
        <v>0</v>
      </c>
      <c r="BR24" s="6">
        <v>0</v>
      </c>
      <c r="BS24" s="39">
        <v>0</v>
      </c>
      <c r="BT24" s="40">
        <v>0</v>
      </c>
      <c r="BU24" s="6">
        <v>0</v>
      </c>
      <c r="BV24" s="39">
        <v>0</v>
      </c>
      <c r="BW24" s="40">
        <v>0</v>
      </c>
      <c r="BX24" s="6">
        <v>0</v>
      </c>
      <c r="BY24" s="39">
        <v>0</v>
      </c>
      <c r="BZ24" s="40">
        <v>0</v>
      </c>
      <c r="CA24" s="6">
        <v>0</v>
      </c>
      <c r="CB24" s="39">
        <v>0</v>
      </c>
      <c r="CC24" s="40">
        <v>0</v>
      </c>
      <c r="CD24" s="6">
        <v>0</v>
      </c>
      <c r="CE24" s="39">
        <v>0</v>
      </c>
      <c r="CF24" s="40">
        <v>0</v>
      </c>
      <c r="CG24" s="6">
        <v>0</v>
      </c>
      <c r="CH24" s="39">
        <v>0</v>
      </c>
      <c r="CI24" s="40">
        <v>0</v>
      </c>
      <c r="CJ24" s="6">
        <v>0</v>
      </c>
      <c r="CK24" s="39">
        <v>0</v>
      </c>
      <c r="CL24" s="40">
        <v>0</v>
      </c>
      <c r="CM24" s="6">
        <v>0</v>
      </c>
      <c r="CN24" s="39">
        <f t="shared" si="39"/>
        <v>0</v>
      </c>
      <c r="CO24" s="40">
        <v>0</v>
      </c>
      <c r="CP24" s="6">
        <v>0</v>
      </c>
      <c r="CQ24" s="39">
        <v>0</v>
      </c>
      <c r="CR24" s="40">
        <v>0</v>
      </c>
      <c r="CS24" s="6">
        <v>0</v>
      </c>
      <c r="CT24" s="39">
        <v>0</v>
      </c>
      <c r="CU24" s="40">
        <v>0</v>
      </c>
      <c r="CV24" s="6">
        <v>0</v>
      </c>
      <c r="CW24" s="39">
        <v>0</v>
      </c>
      <c r="CX24" s="40"/>
      <c r="CY24" s="6"/>
      <c r="CZ24" s="39"/>
      <c r="DA24" s="40">
        <v>0</v>
      </c>
      <c r="DB24" s="6">
        <v>0</v>
      </c>
      <c r="DC24" s="39">
        <v>0</v>
      </c>
      <c r="DD24" s="40">
        <v>0</v>
      </c>
      <c r="DE24" s="6">
        <v>0</v>
      </c>
      <c r="DF24" s="39">
        <v>0</v>
      </c>
      <c r="DG24" s="40">
        <v>0</v>
      </c>
      <c r="DH24" s="6">
        <v>0</v>
      </c>
      <c r="DI24" s="39">
        <v>0</v>
      </c>
      <c r="DJ24" s="40">
        <v>0</v>
      </c>
      <c r="DK24" s="6">
        <v>0</v>
      </c>
      <c r="DL24" s="39">
        <v>0</v>
      </c>
      <c r="DM24" s="40">
        <v>74</v>
      </c>
      <c r="DN24" s="6">
        <v>500</v>
      </c>
      <c r="DO24" s="39">
        <f t="shared" si="40"/>
        <v>6756.7567567567567</v>
      </c>
      <c r="DP24" s="40">
        <v>0</v>
      </c>
      <c r="DQ24" s="6">
        <v>0</v>
      </c>
      <c r="DR24" s="39">
        <v>0</v>
      </c>
      <c r="DS24" s="40">
        <v>0</v>
      </c>
      <c r="DT24" s="6">
        <v>0</v>
      </c>
      <c r="DU24" s="39">
        <v>0</v>
      </c>
      <c r="DV24" s="40">
        <v>0</v>
      </c>
      <c r="DW24" s="6">
        <v>0</v>
      </c>
      <c r="DX24" s="39">
        <v>0</v>
      </c>
      <c r="DY24" s="40">
        <v>0</v>
      </c>
      <c r="DZ24" s="6">
        <v>0</v>
      </c>
      <c r="EA24" s="39">
        <v>0</v>
      </c>
      <c r="EB24" s="40">
        <v>0</v>
      </c>
      <c r="EC24" s="6">
        <v>0</v>
      </c>
      <c r="ED24" s="39">
        <v>0</v>
      </c>
      <c r="EE24" s="40">
        <v>15</v>
      </c>
      <c r="EF24" s="6">
        <v>140</v>
      </c>
      <c r="EG24" s="39">
        <f t="shared" si="46"/>
        <v>9333.3333333333339</v>
      </c>
      <c r="EH24" s="40">
        <v>0</v>
      </c>
      <c r="EI24" s="6">
        <v>0</v>
      </c>
      <c r="EJ24" s="39">
        <v>0</v>
      </c>
      <c r="EK24" s="40">
        <v>0</v>
      </c>
      <c r="EL24" s="6">
        <v>0</v>
      </c>
      <c r="EM24" s="39">
        <v>0</v>
      </c>
      <c r="EN24" s="40">
        <v>0</v>
      </c>
      <c r="EO24" s="6">
        <v>0</v>
      </c>
      <c r="EP24" s="39">
        <v>0</v>
      </c>
      <c r="EQ24" s="40">
        <v>0</v>
      </c>
      <c r="ER24" s="6">
        <v>0</v>
      </c>
      <c r="ES24" s="39">
        <v>0</v>
      </c>
      <c r="ET24" s="40">
        <v>0</v>
      </c>
      <c r="EU24" s="6">
        <v>0</v>
      </c>
      <c r="EV24" s="39">
        <v>0</v>
      </c>
      <c r="EW24" s="40">
        <v>0</v>
      </c>
      <c r="EX24" s="6">
        <v>0</v>
      </c>
      <c r="EY24" s="39">
        <v>0</v>
      </c>
      <c r="EZ24" s="40">
        <v>0</v>
      </c>
      <c r="FA24" s="6">
        <v>0</v>
      </c>
      <c r="FB24" s="39">
        <v>0</v>
      </c>
      <c r="FC24" s="40">
        <v>0</v>
      </c>
      <c r="FD24" s="6">
        <v>0</v>
      </c>
      <c r="FE24" s="39">
        <v>0</v>
      </c>
      <c r="FF24" s="40">
        <v>0</v>
      </c>
      <c r="FG24" s="6">
        <v>0</v>
      </c>
      <c r="FH24" s="39">
        <v>0</v>
      </c>
      <c r="FI24" s="40">
        <v>0</v>
      </c>
      <c r="FJ24" s="6">
        <v>0</v>
      </c>
      <c r="FK24" s="39">
        <v>0</v>
      </c>
      <c r="FL24" s="40">
        <v>0</v>
      </c>
      <c r="FM24" s="6">
        <v>0</v>
      </c>
      <c r="FN24" s="39">
        <v>0</v>
      </c>
      <c r="FO24" s="40">
        <v>0</v>
      </c>
      <c r="FP24" s="6">
        <v>0</v>
      </c>
      <c r="FQ24" s="39">
        <f t="shared" si="42"/>
        <v>0</v>
      </c>
      <c r="FR24" s="40">
        <v>0</v>
      </c>
      <c r="FS24" s="6">
        <v>0</v>
      </c>
      <c r="FT24" s="39">
        <f t="shared" si="43"/>
        <v>0</v>
      </c>
      <c r="FU24" s="40">
        <v>0</v>
      </c>
      <c r="FV24" s="6">
        <v>0</v>
      </c>
      <c r="FW24" s="39">
        <v>0</v>
      </c>
      <c r="FX24" s="40">
        <v>0</v>
      </c>
      <c r="FY24" s="6">
        <v>0</v>
      </c>
      <c r="FZ24" s="39">
        <v>0</v>
      </c>
      <c r="GA24" s="40">
        <v>0</v>
      </c>
      <c r="GB24" s="6">
        <v>0</v>
      </c>
      <c r="GC24" s="39">
        <v>0</v>
      </c>
      <c r="GD24" s="40">
        <v>474</v>
      </c>
      <c r="GE24" s="6">
        <v>4275</v>
      </c>
      <c r="GF24" s="39">
        <f t="shared" si="44"/>
        <v>9018.9873417721519</v>
      </c>
      <c r="GG24" s="40">
        <v>0</v>
      </c>
      <c r="GH24" s="6">
        <v>0</v>
      </c>
      <c r="GI24" s="39">
        <v>0</v>
      </c>
      <c r="GJ24" s="40">
        <v>0</v>
      </c>
      <c r="GK24" s="6">
        <v>0</v>
      </c>
      <c r="GL24" s="39">
        <v>0</v>
      </c>
      <c r="GM24" s="40">
        <v>0</v>
      </c>
      <c r="GN24" s="6">
        <v>0</v>
      </c>
      <c r="GO24" s="39">
        <v>0</v>
      </c>
      <c r="GP24" s="40">
        <v>7</v>
      </c>
      <c r="GQ24" s="6">
        <v>57</v>
      </c>
      <c r="GR24" s="39">
        <f t="shared" si="48"/>
        <v>8142.8571428571422</v>
      </c>
      <c r="GS24" s="8">
        <f t="shared" si="14"/>
        <v>661</v>
      </c>
      <c r="GT24" s="17">
        <f t="shared" si="15"/>
        <v>5715</v>
      </c>
      <c r="GU24" s="4"/>
      <c r="GV24" s="5"/>
      <c r="GW24" s="4"/>
      <c r="GX24" s="4"/>
      <c r="GY24" s="4"/>
      <c r="GZ24" s="5"/>
      <c r="HA24" s="4"/>
      <c r="HB24" s="4"/>
      <c r="HC24" s="4"/>
      <c r="HD24" s="5"/>
      <c r="HE24" s="4"/>
      <c r="HF24" s="4"/>
      <c r="HG24" s="4"/>
      <c r="HH24" s="5"/>
      <c r="HI24" s="4"/>
      <c r="HJ24" s="1"/>
      <c r="HK24" s="1"/>
      <c r="HL24" s="2"/>
      <c r="HM24" s="1"/>
      <c r="HN24" s="1"/>
      <c r="HO24" s="1"/>
      <c r="HP24" s="2"/>
      <c r="HQ24" s="1"/>
      <c r="HR24" s="1"/>
      <c r="HS24" s="1"/>
      <c r="HT24" s="2"/>
      <c r="HU24" s="1"/>
      <c r="HV24" s="1"/>
      <c r="HW24" s="1"/>
      <c r="HX24" s="2"/>
      <c r="HY24" s="1"/>
      <c r="HZ24" s="1"/>
      <c r="IA24" s="1"/>
      <c r="IB24" s="2"/>
      <c r="IC24" s="1"/>
      <c r="ID24" s="1"/>
      <c r="IE24" s="1"/>
      <c r="IF24" s="2"/>
      <c r="IG24" s="1"/>
      <c r="IH24" s="1"/>
      <c r="II24" s="1"/>
      <c r="IJ24" s="2"/>
      <c r="IK24" s="1"/>
      <c r="IL24" s="1"/>
      <c r="IM24" s="1"/>
    </row>
    <row r="25" spans="1:322" x14ac:dyDescent="0.3">
      <c r="A25" s="52">
        <v>2007</v>
      </c>
      <c r="B25" s="53" t="s">
        <v>11</v>
      </c>
      <c r="C25" s="40">
        <v>0</v>
      </c>
      <c r="D25" s="6">
        <v>0</v>
      </c>
      <c r="E25" s="39">
        <v>0</v>
      </c>
      <c r="F25" s="40">
        <v>118</v>
      </c>
      <c r="G25" s="6">
        <v>764</v>
      </c>
      <c r="H25" s="39">
        <f t="shared" si="32"/>
        <v>6474.57627118644</v>
      </c>
      <c r="I25" s="40">
        <v>0</v>
      </c>
      <c r="J25" s="6">
        <v>0</v>
      </c>
      <c r="K25" s="39">
        <v>0</v>
      </c>
      <c r="L25" s="40">
        <v>0</v>
      </c>
      <c r="M25" s="6">
        <v>0</v>
      </c>
      <c r="N25" s="39">
        <v>0</v>
      </c>
      <c r="O25" s="40">
        <v>0</v>
      </c>
      <c r="P25" s="6">
        <v>0</v>
      </c>
      <c r="Q25" s="39">
        <v>0</v>
      </c>
      <c r="R25" s="40">
        <v>0</v>
      </c>
      <c r="S25" s="6">
        <v>0</v>
      </c>
      <c r="T25" s="39">
        <v>0</v>
      </c>
      <c r="U25" s="40">
        <v>0</v>
      </c>
      <c r="V25" s="6">
        <v>0</v>
      </c>
      <c r="W25" s="39">
        <v>0</v>
      </c>
      <c r="X25" s="40">
        <v>0</v>
      </c>
      <c r="Y25" s="6">
        <v>0</v>
      </c>
      <c r="Z25" s="39">
        <v>0</v>
      </c>
      <c r="AA25" s="40">
        <v>0</v>
      </c>
      <c r="AB25" s="6">
        <v>0</v>
      </c>
      <c r="AC25" s="39">
        <v>0</v>
      </c>
      <c r="AD25" s="40">
        <v>0</v>
      </c>
      <c r="AE25" s="6">
        <v>0</v>
      </c>
      <c r="AF25" s="39">
        <v>0</v>
      </c>
      <c r="AG25" s="40">
        <v>0</v>
      </c>
      <c r="AH25" s="6">
        <v>0</v>
      </c>
      <c r="AI25" s="39">
        <f t="shared" si="34"/>
        <v>0</v>
      </c>
      <c r="AJ25" s="40">
        <v>0</v>
      </c>
      <c r="AK25" s="6">
        <v>0</v>
      </c>
      <c r="AL25" s="39">
        <v>0</v>
      </c>
      <c r="AM25" s="40">
        <v>0</v>
      </c>
      <c r="AN25" s="6">
        <v>0</v>
      </c>
      <c r="AO25" s="39">
        <v>0</v>
      </c>
      <c r="AP25" s="40">
        <v>0</v>
      </c>
      <c r="AQ25" s="6">
        <v>0</v>
      </c>
      <c r="AR25" s="39">
        <v>0</v>
      </c>
      <c r="AS25" s="40">
        <v>0</v>
      </c>
      <c r="AT25" s="6">
        <v>0</v>
      </c>
      <c r="AU25" s="39">
        <f t="shared" si="35"/>
        <v>0</v>
      </c>
      <c r="AV25" s="40">
        <v>41</v>
      </c>
      <c r="AW25" s="6">
        <v>465</v>
      </c>
      <c r="AX25" s="39">
        <f t="shared" si="45"/>
        <v>11341.463414634147</v>
      </c>
      <c r="AY25" s="40">
        <v>0</v>
      </c>
      <c r="AZ25" s="6">
        <v>0</v>
      </c>
      <c r="BA25" s="39">
        <v>0</v>
      </c>
      <c r="BB25" s="40">
        <v>0</v>
      </c>
      <c r="BC25" s="6">
        <v>0</v>
      </c>
      <c r="BD25" s="39">
        <v>0</v>
      </c>
      <c r="BE25" s="40"/>
      <c r="BF25" s="6"/>
      <c r="BG25" s="39"/>
      <c r="BH25" s="40">
        <v>0</v>
      </c>
      <c r="BI25" s="6">
        <v>0</v>
      </c>
      <c r="BJ25" s="39">
        <v>0</v>
      </c>
      <c r="BK25" s="40">
        <v>0</v>
      </c>
      <c r="BL25" s="6">
        <v>0</v>
      </c>
      <c r="BM25" s="39">
        <f t="shared" si="37"/>
        <v>0</v>
      </c>
      <c r="BN25" s="40">
        <v>0</v>
      </c>
      <c r="BO25" s="6">
        <v>0</v>
      </c>
      <c r="BP25" s="39">
        <f t="shared" si="38"/>
        <v>0</v>
      </c>
      <c r="BQ25" s="40">
        <v>0</v>
      </c>
      <c r="BR25" s="6">
        <v>0</v>
      </c>
      <c r="BS25" s="39">
        <v>0</v>
      </c>
      <c r="BT25" s="40">
        <v>0</v>
      </c>
      <c r="BU25" s="6">
        <v>0</v>
      </c>
      <c r="BV25" s="39">
        <v>0</v>
      </c>
      <c r="BW25" s="40">
        <v>0</v>
      </c>
      <c r="BX25" s="6">
        <v>0</v>
      </c>
      <c r="BY25" s="39">
        <v>0</v>
      </c>
      <c r="BZ25" s="40">
        <v>0</v>
      </c>
      <c r="CA25" s="6">
        <v>0</v>
      </c>
      <c r="CB25" s="39">
        <v>0</v>
      </c>
      <c r="CC25" s="40">
        <v>0</v>
      </c>
      <c r="CD25" s="6">
        <v>0</v>
      </c>
      <c r="CE25" s="39">
        <v>0</v>
      </c>
      <c r="CF25" s="40">
        <v>0</v>
      </c>
      <c r="CG25" s="6">
        <v>0</v>
      </c>
      <c r="CH25" s="39">
        <v>0</v>
      </c>
      <c r="CI25" s="40">
        <v>0</v>
      </c>
      <c r="CJ25" s="6">
        <v>0</v>
      </c>
      <c r="CK25" s="39">
        <v>0</v>
      </c>
      <c r="CL25" s="40">
        <v>0</v>
      </c>
      <c r="CM25" s="6">
        <v>0</v>
      </c>
      <c r="CN25" s="39">
        <f t="shared" si="39"/>
        <v>0</v>
      </c>
      <c r="CO25" s="40">
        <v>0</v>
      </c>
      <c r="CP25" s="6">
        <v>0</v>
      </c>
      <c r="CQ25" s="39">
        <v>0</v>
      </c>
      <c r="CR25" s="40">
        <v>0</v>
      </c>
      <c r="CS25" s="6">
        <v>0</v>
      </c>
      <c r="CT25" s="39">
        <v>0</v>
      </c>
      <c r="CU25" s="40">
        <v>0</v>
      </c>
      <c r="CV25" s="6">
        <v>0</v>
      </c>
      <c r="CW25" s="39">
        <v>0</v>
      </c>
      <c r="CX25" s="40"/>
      <c r="CY25" s="6"/>
      <c r="CZ25" s="39"/>
      <c r="DA25" s="40">
        <v>0</v>
      </c>
      <c r="DB25" s="6">
        <v>0</v>
      </c>
      <c r="DC25" s="39">
        <v>0</v>
      </c>
      <c r="DD25" s="40">
        <v>0</v>
      </c>
      <c r="DE25" s="6">
        <v>0</v>
      </c>
      <c r="DF25" s="39">
        <v>0</v>
      </c>
      <c r="DG25" s="40">
        <v>0</v>
      </c>
      <c r="DH25" s="6">
        <v>0</v>
      </c>
      <c r="DI25" s="39">
        <v>0</v>
      </c>
      <c r="DJ25" s="40">
        <v>0</v>
      </c>
      <c r="DK25" s="6">
        <v>0</v>
      </c>
      <c r="DL25" s="39">
        <v>0</v>
      </c>
      <c r="DM25" s="40">
        <v>187</v>
      </c>
      <c r="DN25" s="6">
        <v>1161</v>
      </c>
      <c r="DO25" s="39">
        <f t="shared" si="40"/>
        <v>6208.5561497326207</v>
      </c>
      <c r="DP25" s="40">
        <v>0</v>
      </c>
      <c r="DQ25" s="6">
        <v>0</v>
      </c>
      <c r="DR25" s="39">
        <v>0</v>
      </c>
      <c r="DS25" s="40">
        <v>0</v>
      </c>
      <c r="DT25" s="6">
        <v>0</v>
      </c>
      <c r="DU25" s="39">
        <v>0</v>
      </c>
      <c r="DV25" s="40">
        <v>0</v>
      </c>
      <c r="DW25" s="6">
        <v>0</v>
      </c>
      <c r="DX25" s="39">
        <v>0</v>
      </c>
      <c r="DY25" s="40">
        <v>0</v>
      </c>
      <c r="DZ25" s="6">
        <v>0</v>
      </c>
      <c r="EA25" s="39">
        <v>0</v>
      </c>
      <c r="EB25" s="40">
        <v>0</v>
      </c>
      <c r="EC25" s="6">
        <v>0</v>
      </c>
      <c r="ED25" s="39">
        <v>0</v>
      </c>
      <c r="EE25" s="40">
        <v>0</v>
      </c>
      <c r="EF25" s="6">
        <v>0</v>
      </c>
      <c r="EG25" s="39">
        <v>0</v>
      </c>
      <c r="EH25" s="40">
        <v>0</v>
      </c>
      <c r="EI25" s="6">
        <v>0</v>
      </c>
      <c r="EJ25" s="39">
        <v>0</v>
      </c>
      <c r="EK25" s="40">
        <v>0</v>
      </c>
      <c r="EL25" s="6">
        <v>0</v>
      </c>
      <c r="EM25" s="39">
        <v>0</v>
      </c>
      <c r="EN25" s="40">
        <v>0</v>
      </c>
      <c r="EO25" s="6">
        <v>0</v>
      </c>
      <c r="EP25" s="39">
        <v>0</v>
      </c>
      <c r="EQ25" s="40">
        <v>0</v>
      </c>
      <c r="ER25" s="6">
        <v>0</v>
      </c>
      <c r="ES25" s="39">
        <v>0</v>
      </c>
      <c r="ET25" s="40">
        <v>0</v>
      </c>
      <c r="EU25" s="6">
        <v>0</v>
      </c>
      <c r="EV25" s="39">
        <v>0</v>
      </c>
      <c r="EW25" s="40">
        <v>0</v>
      </c>
      <c r="EX25" s="6">
        <v>0</v>
      </c>
      <c r="EY25" s="39">
        <v>0</v>
      </c>
      <c r="EZ25" s="40">
        <v>0</v>
      </c>
      <c r="FA25" s="6">
        <v>0</v>
      </c>
      <c r="FB25" s="39">
        <v>0</v>
      </c>
      <c r="FC25" s="40">
        <v>0</v>
      </c>
      <c r="FD25" s="6">
        <v>0</v>
      </c>
      <c r="FE25" s="39">
        <v>0</v>
      </c>
      <c r="FF25" s="40">
        <v>0</v>
      </c>
      <c r="FG25" s="6">
        <v>0</v>
      </c>
      <c r="FH25" s="39">
        <v>0</v>
      </c>
      <c r="FI25" s="40">
        <v>0</v>
      </c>
      <c r="FJ25" s="6">
        <v>0</v>
      </c>
      <c r="FK25" s="39">
        <v>0</v>
      </c>
      <c r="FL25" s="40">
        <v>18</v>
      </c>
      <c r="FM25" s="6">
        <v>121</v>
      </c>
      <c r="FN25" s="39">
        <f t="shared" si="47"/>
        <v>6722.2222222222226</v>
      </c>
      <c r="FO25" s="40">
        <v>0</v>
      </c>
      <c r="FP25" s="6">
        <v>0</v>
      </c>
      <c r="FQ25" s="39">
        <f t="shared" si="42"/>
        <v>0</v>
      </c>
      <c r="FR25" s="40">
        <v>0</v>
      </c>
      <c r="FS25" s="6">
        <v>0</v>
      </c>
      <c r="FT25" s="39">
        <f t="shared" si="43"/>
        <v>0</v>
      </c>
      <c r="FU25" s="40">
        <v>0</v>
      </c>
      <c r="FV25" s="6">
        <v>0</v>
      </c>
      <c r="FW25" s="39">
        <v>0</v>
      </c>
      <c r="FX25" s="40">
        <v>0</v>
      </c>
      <c r="FY25" s="6">
        <v>0</v>
      </c>
      <c r="FZ25" s="39">
        <v>0</v>
      </c>
      <c r="GA25" s="40">
        <v>1</v>
      </c>
      <c r="GB25" s="6">
        <v>39</v>
      </c>
      <c r="GC25" s="39">
        <f t="shared" ref="GC25:GC29" si="53">GB25/GA25*1000</f>
        <v>39000</v>
      </c>
      <c r="GD25" s="40">
        <v>415</v>
      </c>
      <c r="GE25" s="6">
        <v>3547</v>
      </c>
      <c r="GF25" s="39">
        <f t="shared" si="44"/>
        <v>8546.9879518072285</v>
      </c>
      <c r="GG25" s="40">
        <v>0</v>
      </c>
      <c r="GH25" s="6">
        <v>0</v>
      </c>
      <c r="GI25" s="39">
        <v>0</v>
      </c>
      <c r="GJ25" s="40">
        <v>0</v>
      </c>
      <c r="GK25" s="6">
        <v>0</v>
      </c>
      <c r="GL25" s="39">
        <v>0</v>
      </c>
      <c r="GM25" s="40">
        <v>0</v>
      </c>
      <c r="GN25" s="6">
        <v>0</v>
      </c>
      <c r="GO25" s="39">
        <v>0</v>
      </c>
      <c r="GP25" s="40">
        <v>7</v>
      </c>
      <c r="GQ25" s="6">
        <v>57</v>
      </c>
      <c r="GR25" s="39">
        <f t="shared" si="48"/>
        <v>8142.8571428571422</v>
      </c>
      <c r="GS25" s="8">
        <f t="shared" si="14"/>
        <v>787</v>
      </c>
      <c r="GT25" s="17">
        <f t="shared" si="15"/>
        <v>6154</v>
      </c>
      <c r="GU25" s="4"/>
      <c r="GV25" s="5"/>
      <c r="GW25" s="4"/>
      <c r="GX25" s="4"/>
      <c r="GY25" s="4"/>
      <c r="GZ25" s="5"/>
      <c r="HA25" s="4"/>
      <c r="HB25" s="4"/>
      <c r="HC25" s="4"/>
      <c r="HD25" s="5"/>
      <c r="HE25" s="4"/>
      <c r="HF25" s="4"/>
      <c r="HG25" s="4"/>
      <c r="HH25" s="5"/>
      <c r="HI25" s="4"/>
      <c r="HJ25" s="1"/>
      <c r="HK25" s="1"/>
      <c r="HL25" s="2"/>
      <c r="HM25" s="1"/>
      <c r="HN25" s="1"/>
      <c r="HO25" s="1"/>
      <c r="HP25" s="2"/>
      <c r="HQ25" s="1"/>
      <c r="HR25" s="1"/>
      <c r="HS25" s="1"/>
      <c r="HT25" s="2"/>
      <c r="HU25" s="1"/>
      <c r="HV25" s="1"/>
      <c r="HW25" s="1"/>
      <c r="HX25" s="2"/>
      <c r="HY25" s="1"/>
      <c r="HZ25" s="1"/>
      <c r="IA25" s="1"/>
      <c r="IB25" s="2"/>
      <c r="IC25" s="1"/>
      <c r="ID25" s="1"/>
      <c r="IE25" s="1"/>
      <c r="IF25" s="2"/>
      <c r="IG25" s="1"/>
      <c r="IH25" s="1"/>
      <c r="II25" s="1"/>
      <c r="IJ25" s="2"/>
      <c r="IK25" s="1"/>
      <c r="IL25" s="1"/>
      <c r="IM25" s="1"/>
    </row>
    <row r="26" spans="1:322" x14ac:dyDescent="0.3">
      <c r="A26" s="52">
        <v>2007</v>
      </c>
      <c r="B26" s="53" t="s">
        <v>12</v>
      </c>
      <c r="C26" s="40">
        <v>0</v>
      </c>
      <c r="D26" s="6">
        <v>0</v>
      </c>
      <c r="E26" s="39">
        <v>0</v>
      </c>
      <c r="F26" s="40">
        <v>311</v>
      </c>
      <c r="G26" s="6">
        <v>1978</v>
      </c>
      <c r="H26" s="39">
        <f t="shared" si="32"/>
        <v>6360.1286173633443</v>
      </c>
      <c r="I26" s="40">
        <v>0</v>
      </c>
      <c r="J26" s="6">
        <v>0</v>
      </c>
      <c r="K26" s="39">
        <v>0</v>
      </c>
      <c r="L26" s="40">
        <v>0</v>
      </c>
      <c r="M26" s="6">
        <v>0</v>
      </c>
      <c r="N26" s="39">
        <v>0</v>
      </c>
      <c r="O26" s="40">
        <v>0</v>
      </c>
      <c r="P26" s="6">
        <v>0</v>
      </c>
      <c r="Q26" s="39">
        <v>0</v>
      </c>
      <c r="R26" s="40">
        <v>3</v>
      </c>
      <c r="S26" s="6">
        <v>90</v>
      </c>
      <c r="T26" s="39">
        <f t="shared" ref="T26" si="54">S26/R26*1000</f>
        <v>30000</v>
      </c>
      <c r="U26" s="40">
        <v>0</v>
      </c>
      <c r="V26" s="6">
        <v>0</v>
      </c>
      <c r="W26" s="39">
        <v>0</v>
      </c>
      <c r="X26" s="40">
        <v>0</v>
      </c>
      <c r="Y26" s="6">
        <v>0</v>
      </c>
      <c r="Z26" s="39">
        <v>0</v>
      </c>
      <c r="AA26" s="40">
        <v>0</v>
      </c>
      <c r="AB26" s="6">
        <v>0</v>
      </c>
      <c r="AC26" s="39">
        <v>0</v>
      </c>
      <c r="AD26" s="40">
        <v>0</v>
      </c>
      <c r="AE26" s="6">
        <v>0</v>
      </c>
      <c r="AF26" s="39">
        <v>0</v>
      </c>
      <c r="AG26" s="40">
        <v>0</v>
      </c>
      <c r="AH26" s="6">
        <v>0</v>
      </c>
      <c r="AI26" s="39">
        <f t="shared" si="34"/>
        <v>0</v>
      </c>
      <c r="AJ26" s="40">
        <v>0</v>
      </c>
      <c r="AK26" s="6">
        <v>0</v>
      </c>
      <c r="AL26" s="39">
        <v>0</v>
      </c>
      <c r="AM26" s="40">
        <v>0</v>
      </c>
      <c r="AN26" s="6">
        <v>0</v>
      </c>
      <c r="AO26" s="39">
        <v>0</v>
      </c>
      <c r="AP26" s="40">
        <v>0</v>
      </c>
      <c r="AQ26" s="6">
        <v>0</v>
      </c>
      <c r="AR26" s="39">
        <v>0</v>
      </c>
      <c r="AS26" s="40">
        <v>0</v>
      </c>
      <c r="AT26" s="6">
        <v>0</v>
      </c>
      <c r="AU26" s="39">
        <f t="shared" si="35"/>
        <v>0</v>
      </c>
      <c r="AV26" s="40">
        <v>16</v>
      </c>
      <c r="AW26" s="6">
        <v>154</v>
      </c>
      <c r="AX26" s="39">
        <f t="shared" si="45"/>
        <v>9625</v>
      </c>
      <c r="AY26" s="40">
        <v>0</v>
      </c>
      <c r="AZ26" s="6">
        <v>0</v>
      </c>
      <c r="BA26" s="39">
        <v>0</v>
      </c>
      <c r="BB26" s="40">
        <v>0</v>
      </c>
      <c r="BC26" s="6">
        <v>0</v>
      </c>
      <c r="BD26" s="39">
        <v>0</v>
      </c>
      <c r="BE26" s="40"/>
      <c r="BF26" s="6"/>
      <c r="BG26" s="39"/>
      <c r="BH26" s="40">
        <v>0</v>
      </c>
      <c r="BI26" s="6">
        <v>0</v>
      </c>
      <c r="BJ26" s="39">
        <v>0</v>
      </c>
      <c r="BK26" s="40">
        <v>0</v>
      </c>
      <c r="BL26" s="6">
        <v>0</v>
      </c>
      <c r="BM26" s="39">
        <f t="shared" si="37"/>
        <v>0</v>
      </c>
      <c r="BN26" s="40">
        <v>0</v>
      </c>
      <c r="BO26" s="6">
        <v>0</v>
      </c>
      <c r="BP26" s="39">
        <f t="shared" si="38"/>
        <v>0</v>
      </c>
      <c r="BQ26" s="40">
        <v>0</v>
      </c>
      <c r="BR26" s="6">
        <v>0</v>
      </c>
      <c r="BS26" s="39">
        <v>0</v>
      </c>
      <c r="BT26" s="40">
        <v>0</v>
      </c>
      <c r="BU26" s="6">
        <v>0</v>
      </c>
      <c r="BV26" s="39">
        <v>0</v>
      </c>
      <c r="BW26" s="40">
        <v>0</v>
      </c>
      <c r="BX26" s="6">
        <v>0</v>
      </c>
      <c r="BY26" s="39">
        <v>0</v>
      </c>
      <c r="BZ26" s="40">
        <v>0</v>
      </c>
      <c r="CA26" s="6">
        <v>0</v>
      </c>
      <c r="CB26" s="39">
        <v>0</v>
      </c>
      <c r="CC26" s="40">
        <v>0</v>
      </c>
      <c r="CD26" s="6">
        <v>0</v>
      </c>
      <c r="CE26" s="39">
        <v>0</v>
      </c>
      <c r="CF26" s="40">
        <v>0</v>
      </c>
      <c r="CG26" s="6">
        <v>0</v>
      </c>
      <c r="CH26" s="39">
        <v>0</v>
      </c>
      <c r="CI26" s="40">
        <v>0</v>
      </c>
      <c r="CJ26" s="6">
        <v>0</v>
      </c>
      <c r="CK26" s="39">
        <v>0</v>
      </c>
      <c r="CL26" s="40">
        <v>0</v>
      </c>
      <c r="CM26" s="6">
        <v>0</v>
      </c>
      <c r="CN26" s="39">
        <f t="shared" si="39"/>
        <v>0</v>
      </c>
      <c r="CO26" s="40">
        <v>0</v>
      </c>
      <c r="CP26" s="6">
        <v>0</v>
      </c>
      <c r="CQ26" s="39">
        <v>0</v>
      </c>
      <c r="CR26" s="40">
        <v>0</v>
      </c>
      <c r="CS26" s="6">
        <v>0</v>
      </c>
      <c r="CT26" s="39">
        <v>0</v>
      </c>
      <c r="CU26" s="40">
        <v>0</v>
      </c>
      <c r="CV26" s="6">
        <v>0</v>
      </c>
      <c r="CW26" s="39">
        <v>0</v>
      </c>
      <c r="CX26" s="40"/>
      <c r="CY26" s="6"/>
      <c r="CZ26" s="39"/>
      <c r="DA26" s="40">
        <v>0</v>
      </c>
      <c r="DB26" s="6">
        <v>0</v>
      </c>
      <c r="DC26" s="39">
        <v>0</v>
      </c>
      <c r="DD26" s="40">
        <v>0</v>
      </c>
      <c r="DE26" s="6">
        <v>0</v>
      </c>
      <c r="DF26" s="39">
        <v>0</v>
      </c>
      <c r="DG26" s="40">
        <v>0</v>
      </c>
      <c r="DH26" s="6">
        <v>0</v>
      </c>
      <c r="DI26" s="39">
        <v>0</v>
      </c>
      <c r="DJ26" s="40">
        <v>0</v>
      </c>
      <c r="DK26" s="6">
        <v>0</v>
      </c>
      <c r="DL26" s="39">
        <v>0</v>
      </c>
      <c r="DM26" s="40">
        <v>487</v>
      </c>
      <c r="DN26" s="6">
        <v>2800</v>
      </c>
      <c r="DO26" s="39">
        <f t="shared" si="40"/>
        <v>5749.4866529774126</v>
      </c>
      <c r="DP26" s="40">
        <v>0</v>
      </c>
      <c r="DQ26" s="6">
        <v>0</v>
      </c>
      <c r="DR26" s="39">
        <v>0</v>
      </c>
      <c r="DS26" s="40">
        <v>0</v>
      </c>
      <c r="DT26" s="6">
        <v>0</v>
      </c>
      <c r="DU26" s="39">
        <v>0</v>
      </c>
      <c r="DV26" s="40">
        <v>0</v>
      </c>
      <c r="DW26" s="6">
        <v>0</v>
      </c>
      <c r="DX26" s="39">
        <v>0</v>
      </c>
      <c r="DY26" s="40">
        <v>0</v>
      </c>
      <c r="DZ26" s="6">
        <v>0</v>
      </c>
      <c r="EA26" s="39">
        <v>0</v>
      </c>
      <c r="EB26" s="40">
        <v>0</v>
      </c>
      <c r="EC26" s="6">
        <v>0</v>
      </c>
      <c r="ED26" s="39">
        <v>0</v>
      </c>
      <c r="EE26" s="40">
        <v>103</v>
      </c>
      <c r="EF26" s="6">
        <v>804</v>
      </c>
      <c r="EG26" s="39">
        <f t="shared" si="46"/>
        <v>7805.825242718447</v>
      </c>
      <c r="EH26" s="40">
        <v>0</v>
      </c>
      <c r="EI26" s="6">
        <v>0</v>
      </c>
      <c r="EJ26" s="39">
        <v>0</v>
      </c>
      <c r="EK26" s="40">
        <v>0</v>
      </c>
      <c r="EL26" s="6">
        <v>0</v>
      </c>
      <c r="EM26" s="39">
        <v>0</v>
      </c>
      <c r="EN26" s="40">
        <v>0</v>
      </c>
      <c r="EO26" s="6">
        <v>0</v>
      </c>
      <c r="EP26" s="39">
        <v>0</v>
      </c>
      <c r="EQ26" s="40">
        <v>0</v>
      </c>
      <c r="ER26" s="6">
        <v>0</v>
      </c>
      <c r="ES26" s="39">
        <v>0</v>
      </c>
      <c r="ET26" s="40">
        <v>0</v>
      </c>
      <c r="EU26" s="6">
        <v>0</v>
      </c>
      <c r="EV26" s="39">
        <v>0</v>
      </c>
      <c r="EW26" s="40">
        <v>0</v>
      </c>
      <c r="EX26" s="6">
        <v>0</v>
      </c>
      <c r="EY26" s="39">
        <v>0</v>
      </c>
      <c r="EZ26" s="40">
        <v>0</v>
      </c>
      <c r="FA26" s="6">
        <v>0</v>
      </c>
      <c r="FB26" s="39">
        <v>0</v>
      </c>
      <c r="FC26" s="40">
        <v>0</v>
      </c>
      <c r="FD26" s="6">
        <v>0</v>
      </c>
      <c r="FE26" s="39">
        <v>0</v>
      </c>
      <c r="FF26" s="40">
        <v>0</v>
      </c>
      <c r="FG26" s="6">
        <v>0</v>
      </c>
      <c r="FH26" s="39">
        <v>0</v>
      </c>
      <c r="FI26" s="40">
        <v>0</v>
      </c>
      <c r="FJ26" s="6">
        <v>0</v>
      </c>
      <c r="FK26" s="39">
        <v>0</v>
      </c>
      <c r="FL26" s="40">
        <v>38</v>
      </c>
      <c r="FM26" s="6">
        <v>286</v>
      </c>
      <c r="FN26" s="39">
        <f t="shared" si="47"/>
        <v>7526.3157894736842</v>
      </c>
      <c r="FO26" s="40">
        <v>0</v>
      </c>
      <c r="FP26" s="6">
        <v>0</v>
      </c>
      <c r="FQ26" s="39">
        <f t="shared" si="42"/>
        <v>0</v>
      </c>
      <c r="FR26" s="40">
        <v>0</v>
      </c>
      <c r="FS26" s="6">
        <v>0</v>
      </c>
      <c r="FT26" s="39">
        <f t="shared" si="43"/>
        <v>0</v>
      </c>
      <c r="FU26" s="40">
        <v>0</v>
      </c>
      <c r="FV26" s="6">
        <v>0</v>
      </c>
      <c r="FW26" s="39">
        <v>0</v>
      </c>
      <c r="FX26" s="40">
        <v>0</v>
      </c>
      <c r="FY26" s="6">
        <v>0</v>
      </c>
      <c r="FZ26" s="39">
        <v>0</v>
      </c>
      <c r="GA26" s="40">
        <v>0</v>
      </c>
      <c r="GB26" s="6">
        <v>1</v>
      </c>
      <c r="GC26" s="39">
        <v>0</v>
      </c>
      <c r="GD26" s="40">
        <v>606</v>
      </c>
      <c r="GE26" s="6">
        <v>4961</v>
      </c>
      <c r="GF26" s="39">
        <f t="shared" si="44"/>
        <v>8186.468646864686</v>
      </c>
      <c r="GG26" s="40">
        <v>0</v>
      </c>
      <c r="GH26" s="6">
        <v>0</v>
      </c>
      <c r="GI26" s="39">
        <v>0</v>
      </c>
      <c r="GJ26" s="40">
        <v>0</v>
      </c>
      <c r="GK26" s="6">
        <v>0</v>
      </c>
      <c r="GL26" s="39">
        <v>0</v>
      </c>
      <c r="GM26" s="40">
        <v>0</v>
      </c>
      <c r="GN26" s="6">
        <v>0</v>
      </c>
      <c r="GO26" s="39">
        <v>0</v>
      </c>
      <c r="GP26" s="40">
        <v>0</v>
      </c>
      <c r="GQ26" s="6">
        <v>0</v>
      </c>
      <c r="GR26" s="39">
        <v>0</v>
      </c>
      <c r="GS26" s="8">
        <f t="shared" si="14"/>
        <v>1564</v>
      </c>
      <c r="GT26" s="17">
        <f t="shared" si="15"/>
        <v>11074</v>
      </c>
      <c r="GU26" s="4"/>
      <c r="GV26" s="5"/>
      <c r="GW26" s="4"/>
      <c r="GX26" s="4"/>
      <c r="GY26" s="4"/>
      <c r="GZ26" s="5"/>
      <c r="HA26" s="4"/>
      <c r="HB26" s="4"/>
      <c r="HC26" s="4"/>
      <c r="HD26" s="5"/>
      <c r="HE26" s="4"/>
      <c r="HF26" s="4"/>
      <c r="HG26" s="4"/>
      <c r="HH26" s="5"/>
      <c r="HI26" s="4"/>
      <c r="HJ26" s="1"/>
      <c r="HK26" s="1"/>
      <c r="HL26" s="2"/>
      <c r="HM26" s="1"/>
      <c r="HN26" s="1"/>
      <c r="HO26" s="1"/>
      <c r="HP26" s="2"/>
      <c r="HQ26" s="1"/>
      <c r="HR26" s="1"/>
      <c r="HS26" s="1"/>
      <c r="HT26" s="2"/>
      <c r="HU26" s="1"/>
      <c r="HV26" s="1"/>
      <c r="HW26" s="1"/>
      <c r="HX26" s="2"/>
      <c r="HY26" s="1"/>
      <c r="HZ26" s="1"/>
      <c r="IA26" s="1"/>
      <c r="IB26" s="2"/>
      <c r="IC26" s="1"/>
      <c r="ID26" s="1"/>
      <c r="IE26" s="1"/>
      <c r="IF26" s="2"/>
      <c r="IG26" s="1"/>
      <c r="IH26" s="1"/>
      <c r="II26" s="1"/>
      <c r="IJ26" s="2"/>
      <c r="IK26" s="1"/>
      <c r="IL26" s="1"/>
      <c r="IM26" s="1"/>
    </row>
    <row r="27" spans="1:322" x14ac:dyDescent="0.3">
      <c r="A27" s="52">
        <v>2007</v>
      </c>
      <c r="B27" s="53" t="s">
        <v>13</v>
      </c>
      <c r="C27" s="40">
        <v>0</v>
      </c>
      <c r="D27" s="6">
        <v>0</v>
      </c>
      <c r="E27" s="39">
        <v>0</v>
      </c>
      <c r="F27" s="40">
        <v>217</v>
      </c>
      <c r="G27" s="6">
        <v>1378</v>
      </c>
      <c r="H27" s="39">
        <f t="shared" si="32"/>
        <v>6350.2304147465438</v>
      </c>
      <c r="I27" s="40">
        <v>0</v>
      </c>
      <c r="J27" s="6">
        <v>0</v>
      </c>
      <c r="K27" s="39">
        <v>0</v>
      </c>
      <c r="L27" s="40">
        <v>0</v>
      </c>
      <c r="M27" s="6">
        <v>0</v>
      </c>
      <c r="N27" s="39">
        <v>0</v>
      </c>
      <c r="O27" s="40">
        <v>0</v>
      </c>
      <c r="P27" s="6">
        <v>0</v>
      </c>
      <c r="Q27" s="39">
        <v>0</v>
      </c>
      <c r="R27" s="40">
        <v>0</v>
      </c>
      <c r="S27" s="6">
        <v>0</v>
      </c>
      <c r="T27" s="39">
        <v>0</v>
      </c>
      <c r="U27" s="40">
        <v>0</v>
      </c>
      <c r="V27" s="6">
        <v>0</v>
      </c>
      <c r="W27" s="39">
        <v>0</v>
      </c>
      <c r="X27" s="40">
        <v>0</v>
      </c>
      <c r="Y27" s="6">
        <v>0</v>
      </c>
      <c r="Z27" s="39">
        <v>0</v>
      </c>
      <c r="AA27" s="40">
        <v>0</v>
      </c>
      <c r="AB27" s="6">
        <v>0</v>
      </c>
      <c r="AC27" s="39">
        <v>0</v>
      </c>
      <c r="AD27" s="40">
        <v>0</v>
      </c>
      <c r="AE27" s="6">
        <v>0</v>
      </c>
      <c r="AF27" s="39">
        <v>0</v>
      </c>
      <c r="AG27" s="40">
        <v>0</v>
      </c>
      <c r="AH27" s="6">
        <v>0</v>
      </c>
      <c r="AI27" s="39">
        <f t="shared" si="34"/>
        <v>0</v>
      </c>
      <c r="AJ27" s="40">
        <v>0</v>
      </c>
      <c r="AK27" s="6">
        <v>0</v>
      </c>
      <c r="AL27" s="39">
        <v>0</v>
      </c>
      <c r="AM27" s="40">
        <v>0</v>
      </c>
      <c r="AN27" s="6">
        <v>0</v>
      </c>
      <c r="AO27" s="39">
        <v>0</v>
      </c>
      <c r="AP27" s="40">
        <v>0</v>
      </c>
      <c r="AQ27" s="6">
        <v>0</v>
      </c>
      <c r="AR27" s="39">
        <v>0</v>
      </c>
      <c r="AS27" s="40">
        <v>0</v>
      </c>
      <c r="AT27" s="6">
        <v>0</v>
      </c>
      <c r="AU27" s="39">
        <f t="shared" si="35"/>
        <v>0</v>
      </c>
      <c r="AV27" s="40">
        <v>0</v>
      </c>
      <c r="AW27" s="6">
        <v>0</v>
      </c>
      <c r="AX27" s="39">
        <v>0</v>
      </c>
      <c r="AY27" s="40">
        <v>0</v>
      </c>
      <c r="AZ27" s="6">
        <v>0</v>
      </c>
      <c r="BA27" s="39">
        <v>0</v>
      </c>
      <c r="BB27" s="40">
        <v>0</v>
      </c>
      <c r="BC27" s="6">
        <v>0</v>
      </c>
      <c r="BD27" s="39">
        <v>0</v>
      </c>
      <c r="BE27" s="40"/>
      <c r="BF27" s="6"/>
      <c r="BG27" s="39"/>
      <c r="BH27" s="40">
        <v>0</v>
      </c>
      <c r="BI27" s="6">
        <v>0</v>
      </c>
      <c r="BJ27" s="39">
        <v>0</v>
      </c>
      <c r="BK27" s="40">
        <v>0</v>
      </c>
      <c r="BL27" s="6">
        <v>0</v>
      </c>
      <c r="BM27" s="39">
        <f t="shared" si="37"/>
        <v>0</v>
      </c>
      <c r="BN27" s="40">
        <v>0</v>
      </c>
      <c r="BO27" s="6">
        <v>0</v>
      </c>
      <c r="BP27" s="39">
        <f t="shared" si="38"/>
        <v>0</v>
      </c>
      <c r="BQ27" s="40">
        <v>0</v>
      </c>
      <c r="BR27" s="6">
        <v>0</v>
      </c>
      <c r="BS27" s="39">
        <v>0</v>
      </c>
      <c r="BT27" s="40">
        <v>0</v>
      </c>
      <c r="BU27" s="6">
        <v>0</v>
      </c>
      <c r="BV27" s="39">
        <v>0</v>
      </c>
      <c r="BW27" s="40">
        <v>0</v>
      </c>
      <c r="BX27" s="6">
        <v>0</v>
      </c>
      <c r="BY27" s="39">
        <v>0</v>
      </c>
      <c r="BZ27" s="40">
        <v>0</v>
      </c>
      <c r="CA27" s="6">
        <v>0</v>
      </c>
      <c r="CB27" s="39">
        <v>0</v>
      </c>
      <c r="CC27" s="40">
        <v>0</v>
      </c>
      <c r="CD27" s="6">
        <v>0</v>
      </c>
      <c r="CE27" s="39">
        <v>0</v>
      </c>
      <c r="CF27" s="40">
        <v>0</v>
      </c>
      <c r="CG27" s="6">
        <v>0</v>
      </c>
      <c r="CH27" s="39">
        <v>0</v>
      </c>
      <c r="CI27" s="40">
        <v>0</v>
      </c>
      <c r="CJ27" s="6">
        <v>0</v>
      </c>
      <c r="CK27" s="39">
        <v>0</v>
      </c>
      <c r="CL27" s="40">
        <v>0</v>
      </c>
      <c r="CM27" s="6">
        <v>0</v>
      </c>
      <c r="CN27" s="39">
        <f t="shared" si="39"/>
        <v>0</v>
      </c>
      <c r="CO27" s="40">
        <v>0</v>
      </c>
      <c r="CP27" s="6">
        <v>0</v>
      </c>
      <c r="CQ27" s="39">
        <v>0</v>
      </c>
      <c r="CR27" s="40">
        <v>0</v>
      </c>
      <c r="CS27" s="6">
        <v>0</v>
      </c>
      <c r="CT27" s="39">
        <v>0</v>
      </c>
      <c r="CU27" s="40">
        <v>0</v>
      </c>
      <c r="CV27" s="6">
        <v>0</v>
      </c>
      <c r="CW27" s="39">
        <v>0</v>
      </c>
      <c r="CX27" s="40"/>
      <c r="CY27" s="6"/>
      <c r="CZ27" s="39"/>
      <c r="DA27" s="40">
        <v>0</v>
      </c>
      <c r="DB27" s="6">
        <v>0</v>
      </c>
      <c r="DC27" s="39">
        <v>0</v>
      </c>
      <c r="DD27" s="40">
        <v>0</v>
      </c>
      <c r="DE27" s="6">
        <v>0</v>
      </c>
      <c r="DF27" s="39">
        <v>0</v>
      </c>
      <c r="DG27" s="40">
        <v>0</v>
      </c>
      <c r="DH27" s="6">
        <v>0</v>
      </c>
      <c r="DI27" s="39">
        <v>0</v>
      </c>
      <c r="DJ27" s="40">
        <v>0</v>
      </c>
      <c r="DK27" s="6">
        <v>0</v>
      </c>
      <c r="DL27" s="39">
        <v>0</v>
      </c>
      <c r="DM27" s="40">
        <v>278</v>
      </c>
      <c r="DN27" s="6">
        <v>1713</v>
      </c>
      <c r="DO27" s="39">
        <f t="shared" si="40"/>
        <v>6161.8705035971225</v>
      </c>
      <c r="DP27" s="40">
        <v>0</v>
      </c>
      <c r="DQ27" s="6">
        <v>0</v>
      </c>
      <c r="DR27" s="39">
        <v>0</v>
      </c>
      <c r="DS27" s="40">
        <v>0</v>
      </c>
      <c r="DT27" s="6">
        <v>0</v>
      </c>
      <c r="DU27" s="39">
        <v>0</v>
      </c>
      <c r="DV27" s="40">
        <v>0</v>
      </c>
      <c r="DW27" s="6">
        <v>0</v>
      </c>
      <c r="DX27" s="39">
        <v>0</v>
      </c>
      <c r="DY27" s="40">
        <v>0</v>
      </c>
      <c r="DZ27" s="6">
        <v>0</v>
      </c>
      <c r="EA27" s="39">
        <v>0</v>
      </c>
      <c r="EB27" s="40">
        <v>0</v>
      </c>
      <c r="EC27" s="6">
        <v>0</v>
      </c>
      <c r="ED27" s="39">
        <v>0</v>
      </c>
      <c r="EE27" s="40">
        <v>21</v>
      </c>
      <c r="EF27" s="6">
        <v>156</v>
      </c>
      <c r="EG27" s="39">
        <f t="shared" si="46"/>
        <v>7428.5714285714284</v>
      </c>
      <c r="EH27" s="40">
        <v>0</v>
      </c>
      <c r="EI27" s="6">
        <v>0</v>
      </c>
      <c r="EJ27" s="39">
        <v>0</v>
      </c>
      <c r="EK27" s="40">
        <v>0</v>
      </c>
      <c r="EL27" s="6">
        <v>0</v>
      </c>
      <c r="EM27" s="39">
        <v>0</v>
      </c>
      <c r="EN27" s="40">
        <v>0</v>
      </c>
      <c r="EO27" s="6">
        <v>0</v>
      </c>
      <c r="EP27" s="39">
        <v>0</v>
      </c>
      <c r="EQ27" s="40">
        <v>0</v>
      </c>
      <c r="ER27" s="6">
        <v>0</v>
      </c>
      <c r="ES27" s="39">
        <v>0</v>
      </c>
      <c r="ET27" s="40">
        <v>0</v>
      </c>
      <c r="EU27" s="6">
        <v>0</v>
      </c>
      <c r="EV27" s="39">
        <v>0</v>
      </c>
      <c r="EW27" s="40">
        <v>0</v>
      </c>
      <c r="EX27" s="6">
        <v>0</v>
      </c>
      <c r="EY27" s="39">
        <v>0</v>
      </c>
      <c r="EZ27" s="40">
        <v>0</v>
      </c>
      <c r="FA27" s="6">
        <v>0</v>
      </c>
      <c r="FB27" s="39">
        <v>0</v>
      </c>
      <c r="FC27" s="40">
        <v>0</v>
      </c>
      <c r="FD27" s="6">
        <v>0</v>
      </c>
      <c r="FE27" s="39">
        <v>0</v>
      </c>
      <c r="FF27" s="40">
        <v>0</v>
      </c>
      <c r="FG27" s="6">
        <v>0</v>
      </c>
      <c r="FH27" s="39">
        <v>0</v>
      </c>
      <c r="FI27" s="40">
        <v>0</v>
      </c>
      <c r="FJ27" s="6">
        <v>0</v>
      </c>
      <c r="FK27" s="39">
        <v>0</v>
      </c>
      <c r="FL27" s="40">
        <v>75</v>
      </c>
      <c r="FM27" s="6">
        <v>495</v>
      </c>
      <c r="FN27" s="39">
        <f t="shared" si="47"/>
        <v>6600</v>
      </c>
      <c r="FO27" s="40">
        <v>0</v>
      </c>
      <c r="FP27" s="6">
        <v>0</v>
      </c>
      <c r="FQ27" s="39">
        <f t="shared" si="42"/>
        <v>0</v>
      </c>
      <c r="FR27" s="40">
        <v>0</v>
      </c>
      <c r="FS27" s="6">
        <v>0</v>
      </c>
      <c r="FT27" s="39">
        <f t="shared" si="43"/>
        <v>0</v>
      </c>
      <c r="FU27" s="40">
        <v>0</v>
      </c>
      <c r="FV27" s="6">
        <v>0</v>
      </c>
      <c r="FW27" s="39">
        <v>0</v>
      </c>
      <c r="FX27" s="40">
        <v>0</v>
      </c>
      <c r="FY27" s="6">
        <v>0</v>
      </c>
      <c r="FZ27" s="39">
        <v>0</v>
      </c>
      <c r="GA27" s="40">
        <v>0</v>
      </c>
      <c r="GB27" s="6">
        <v>0</v>
      </c>
      <c r="GC27" s="39">
        <v>0</v>
      </c>
      <c r="GD27" s="40">
        <v>584</v>
      </c>
      <c r="GE27" s="6">
        <v>5060</v>
      </c>
      <c r="GF27" s="39">
        <f t="shared" si="44"/>
        <v>8664.3835616438355</v>
      </c>
      <c r="GG27" s="40">
        <v>0</v>
      </c>
      <c r="GH27" s="6">
        <v>0</v>
      </c>
      <c r="GI27" s="39">
        <v>0</v>
      </c>
      <c r="GJ27" s="40">
        <v>0</v>
      </c>
      <c r="GK27" s="6">
        <v>0</v>
      </c>
      <c r="GL27" s="39">
        <v>0</v>
      </c>
      <c r="GM27" s="40">
        <v>0</v>
      </c>
      <c r="GN27" s="6">
        <v>0</v>
      </c>
      <c r="GO27" s="39">
        <v>0</v>
      </c>
      <c r="GP27" s="40">
        <v>7</v>
      </c>
      <c r="GQ27" s="6">
        <v>57</v>
      </c>
      <c r="GR27" s="39">
        <f t="shared" si="48"/>
        <v>8142.8571428571422</v>
      </c>
      <c r="GS27" s="8">
        <f t="shared" si="14"/>
        <v>1182</v>
      </c>
      <c r="GT27" s="17">
        <f t="shared" si="15"/>
        <v>8859</v>
      </c>
      <c r="GU27" s="4"/>
      <c r="GV27" s="5"/>
      <c r="GW27" s="4"/>
      <c r="GX27" s="4"/>
      <c r="GY27" s="4"/>
      <c r="GZ27" s="5"/>
      <c r="HA27" s="4"/>
      <c r="HB27" s="4"/>
      <c r="HC27" s="4"/>
      <c r="HD27" s="5"/>
      <c r="HE27" s="4"/>
      <c r="HF27" s="4"/>
      <c r="HG27" s="4"/>
      <c r="HH27" s="5"/>
      <c r="HI27" s="4"/>
      <c r="HJ27" s="1"/>
      <c r="HK27" s="1"/>
      <c r="HL27" s="2"/>
      <c r="HM27" s="1"/>
      <c r="HN27" s="1"/>
      <c r="HO27" s="1"/>
      <c r="HP27" s="2"/>
      <c r="HQ27" s="1"/>
      <c r="HR27" s="1"/>
      <c r="HS27" s="1"/>
      <c r="HT27" s="2"/>
      <c r="HU27" s="1"/>
      <c r="HV27" s="1"/>
      <c r="HW27" s="1"/>
      <c r="HX27" s="2"/>
      <c r="HY27" s="1"/>
      <c r="HZ27" s="1"/>
      <c r="IA27" s="1"/>
      <c r="IB27" s="2"/>
      <c r="IC27" s="1"/>
      <c r="ID27" s="1"/>
      <c r="IE27" s="1"/>
      <c r="IF27" s="2"/>
      <c r="IG27" s="1"/>
      <c r="IH27" s="1"/>
      <c r="II27" s="1"/>
      <c r="IJ27" s="2"/>
      <c r="IK27" s="1"/>
      <c r="IL27" s="1"/>
      <c r="IM27" s="1"/>
    </row>
    <row r="28" spans="1:322" x14ac:dyDescent="0.3">
      <c r="A28" s="52">
        <v>2007</v>
      </c>
      <c r="B28" s="53" t="s">
        <v>14</v>
      </c>
      <c r="C28" s="40">
        <v>0</v>
      </c>
      <c r="D28" s="6">
        <v>0</v>
      </c>
      <c r="E28" s="39">
        <v>0</v>
      </c>
      <c r="F28" s="40">
        <v>260</v>
      </c>
      <c r="G28" s="6">
        <v>1681</v>
      </c>
      <c r="H28" s="39">
        <f t="shared" si="32"/>
        <v>6465.3846153846152</v>
      </c>
      <c r="I28" s="40">
        <v>0</v>
      </c>
      <c r="J28" s="6">
        <v>0</v>
      </c>
      <c r="K28" s="39">
        <v>0</v>
      </c>
      <c r="L28" s="40">
        <v>7</v>
      </c>
      <c r="M28" s="6">
        <v>67</v>
      </c>
      <c r="N28" s="39">
        <f>M28/L28*1000</f>
        <v>9571.4285714285706</v>
      </c>
      <c r="O28" s="40">
        <v>0</v>
      </c>
      <c r="P28" s="6">
        <v>0</v>
      </c>
      <c r="Q28" s="39">
        <v>0</v>
      </c>
      <c r="R28" s="40">
        <v>0</v>
      </c>
      <c r="S28" s="6">
        <v>0</v>
      </c>
      <c r="T28" s="39">
        <v>0</v>
      </c>
      <c r="U28" s="40">
        <v>0</v>
      </c>
      <c r="V28" s="6">
        <v>0</v>
      </c>
      <c r="W28" s="39">
        <v>0</v>
      </c>
      <c r="X28" s="40">
        <v>0</v>
      </c>
      <c r="Y28" s="6">
        <v>0</v>
      </c>
      <c r="Z28" s="39">
        <v>0</v>
      </c>
      <c r="AA28" s="40">
        <v>0</v>
      </c>
      <c r="AB28" s="6">
        <v>0</v>
      </c>
      <c r="AC28" s="39">
        <v>0</v>
      </c>
      <c r="AD28" s="40">
        <v>0</v>
      </c>
      <c r="AE28" s="6">
        <v>0</v>
      </c>
      <c r="AF28" s="39">
        <v>0</v>
      </c>
      <c r="AG28" s="40">
        <v>0</v>
      </c>
      <c r="AH28" s="6">
        <v>0</v>
      </c>
      <c r="AI28" s="39">
        <f t="shared" si="34"/>
        <v>0</v>
      </c>
      <c r="AJ28" s="40">
        <v>0</v>
      </c>
      <c r="AK28" s="6">
        <v>0</v>
      </c>
      <c r="AL28" s="39">
        <v>0</v>
      </c>
      <c r="AM28" s="40">
        <v>0</v>
      </c>
      <c r="AN28" s="6">
        <v>0</v>
      </c>
      <c r="AO28" s="39">
        <v>0</v>
      </c>
      <c r="AP28" s="40">
        <v>0</v>
      </c>
      <c r="AQ28" s="6">
        <v>0</v>
      </c>
      <c r="AR28" s="39">
        <v>0</v>
      </c>
      <c r="AS28" s="40">
        <v>0</v>
      </c>
      <c r="AT28" s="6">
        <v>0</v>
      </c>
      <c r="AU28" s="39">
        <f t="shared" si="35"/>
        <v>0</v>
      </c>
      <c r="AV28" s="40">
        <v>16</v>
      </c>
      <c r="AW28" s="6">
        <v>168</v>
      </c>
      <c r="AX28" s="39">
        <f t="shared" si="45"/>
        <v>10500</v>
      </c>
      <c r="AY28" s="40">
        <v>0</v>
      </c>
      <c r="AZ28" s="6">
        <v>0</v>
      </c>
      <c r="BA28" s="39">
        <v>0</v>
      </c>
      <c r="BB28" s="40">
        <v>0</v>
      </c>
      <c r="BC28" s="6">
        <v>0</v>
      </c>
      <c r="BD28" s="39">
        <v>0</v>
      </c>
      <c r="BE28" s="40"/>
      <c r="BF28" s="6"/>
      <c r="BG28" s="39"/>
      <c r="BH28" s="40">
        <v>0</v>
      </c>
      <c r="BI28" s="6">
        <v>0</v>
      </c>
      <c r="BJ28" s="39">
        <v>0</v>
      </c>
      <c r="BK28" s="40">
        <v>0</v>
      </c>
      <c r="BL28" s="6">
        <v>0</v>
      </c>
      <c r="BM28" s="39">
        <f t="shared" si="37"/>
        <v>0</v>
      </c>
      <c r="BN28" s="40">
        <v>0</v>
      </c>
      <c r="BO28" s="6">
        <v>0</v>
      </c>
      <c r="BP28" s="39">
        <f t="shared" si="38"/>
        <v>0</v>
      </c>
      <c r="BQ28" s="40">
        <v>0</v>
      </c>
      <c r="BR28" s="6">
        <v>0</v>
      </c>
      <c r="BS28" s="39">
        <v>0</v>
      </c>
      <c r="BT28" s="40">
        <v>0</v>
      </c>
      <c r="BU28" s="6">
        <v>0</v>
      </c>
      <c r="BV28" s="39">
        <v>0</v>
      </c>
      <c r="BW28" s="40">
        <v>0</v>
      </c>
      <c r="BX28" s="6">
        <v>0</v>
      </c>
      <c r="BY28" s="39">
        <v>0</v>
      </c>
      <c r="BZ28" s="40">
        <v>0</v>
      </c>
      <c r="CA28" s="6">
        <v>0</v>
      </c>
      <c r="CB28" s="39">
        <v>0</v>
      </c>
      <c r="CC28" s="40">
        <v>0</v>
      </c>
      <c r="CD28" s="6">
        <v>0</v>
      </c>
      <c r="CE28" s="39">
        <v>0</v>
      </c>
      <c r="CF28" s="40">
        <v>0</v>
      </c>
      <c r="CG28" s="6">
        <v>0</v>
      </c>
      <c r="CH28" s="39">
        <v>0</v>
      </c>
      <c r="CI28" s="40">
        <v>0</v>
      </c>
      <c r="CJ28" s="6">
        <v>0</v>
      </c>
      <c r="CK28" s="39">
        <v>0</v>
      </c>
      <c r="CL28" s="40">
        <v>0</v>
      </c>
      <c r="CM28" s="6">
        <v>0</v>
      </c>
      <c r="CN28" s="39">
        <f t="shared" si="39"/>
        <v>0</v>
      </c>
      <c r="CO28" s="40">
        <v>0</v>
      </c>
      <c r="CP28" s="6">
        <v>0</v>
      </c>
      <c r="CQ28" s="39">
        <v>0</v>
      </c>
      <c r="CR28" s="40">
        <v>0</v>
      </c>
      <c r="CS28" s="6">
        <v>0</v>
      </c>
      <c r="CT28" s="39">
        <v>0</v>
      </c>
      <c r="CU28" s="40">
        <v>0</v>
      </c>
      <c r="CV28" s="6">
        <v>0</v>
      </c>
      <c r="CW28" s="39">
        <v>0</v>
      </c>
      <c r="CX28" s="40"/>
      <c r="CY28" s="6"/>
      <c r="CZ28" s="39"/>
      <c r="DA28" s="40">
        <v>0</v>
      </c>
      <c r="DB28" s="6">
        <v>0</v>
      </c>
      <c r="DC28" s="39">
        <v>0</v>
      </c>
      <c r="DD28" s="40">
        <v>0</v>
      </c>
      <c r="DE28" s="6">
        <v>0</v>
      </c>
      <c r="DF28" s="39">
        <v>0</v>
      </c>
      <c r="DG28" s="40">
        <v>0</v>
      </c>
      <c r="DH28" s="6">
        <v>0</v>
      </c>
      <c r="DI28" s="39">
        <v>0</v>
      </c>
      <c r="DJ28" s="40">
        <v>0</v>
      </c>
      <c r="DK28" s="6">
        <v>0</v>
      </c>
      <c r="DL28" s="39">
        <v>0</v>
      </c>
      <c r="DM28" s="40">
        <v>328</v>
      </c>
      <c r="DN28" s="6">
        <v>1587</v>
      </c>
      <c r="DO28" s="39">
        <f t="shared" si="40"/>
        <v>4838.414634146342</v>
      </c>
      <c r="DP28" s="40">
        <v>0</v>
      </c>
      <c r="DQ28" s="6">
        <v>0</v>
      </c>
      <c r="DR28" s="39">
        <v>0</v>
      </c>
      <c r="DS28" s="40">
        <v>0</v>
      </c>
      <c r="DT28" s="6">
        <v>0</v>
      </c>
      <c r="DU28" s="39">
        <v>0</v>
      </c>
      <c r="DV28" s="40">
        <v>0</v>
      </c>
      <c r="DW28" s="6">
        <v>0</v>
      </c>
      <c r="DX28" s="39">
        <v>0</v>
      </c>
      <c r="DY28" s="40">
        <v>0</v>
      </c>
      <c r="DZ28" s="6">
        <v>0</v>
      </c>
      <c r="EA28" s="39">
        <v>0</v>
      </c>
      <c r="EB28" s="40">
        <v>0</v>
      </c>
      <c r="EC28" s="6">
        <v>0</v>
      </c>
      <c r="ED28" s="39">
        <v>0</v>
      </c>
      <c r="EE28" s="40">
        <v>7</v>
      </c>
      <c r="EF28" s="6">
        <v>63</v>
      </c>
      <c r="EG28" s="39">
        <f t="shared" si="46"/>
        <v>9000</v>
      </c>
      <c r="EH28" s="40">
        <v>0</v>
      </c>
      <c r="EI28" s="6">
        <v>0</v>
      </c>
      <c r="EJ28" s="39">
        <v>0</v>
      </c>
      <c r="EK28" s="40">
        <v>0</v>
      </c>
      <c r="EL28" s="6">
        <v>0</v>
      </c>
      <c r="EM28" s="39">
        <v>0</v>
      </c>
      <c r="EN28" s="40">
        <v>0</v>
      </c>
      <c r="EO28" s="6">
        <v>0</v>
      </c>
      <c r="EP28" s="39">
        <v>0</v>
      </c>
      <c r="EQ28" s="40">
        <v>0</v>
      </c>
      <c r="ER28" s="6">
        <v>0</v>
      </c>
      <c r="ES28" s="39">
        <v>0</v>
      </c>
      <c r="ET28" s="40">
        <v>0</v>
      </c>
      <c r="EU28" s="6">
        <v>0</v>
      </c>
      <c r="EV28" s="39">
        <v>0</v>
      </c>
      <c r="EW28" s="40">
        <v>0</v>
      </c>
      <c r="EX28" s="6">
        <v>0</v>
      </c>
      <c r="EY28" s="39">
        <v>0</v>
      </c>
      <c r="EZ28" s="40">
        <v>0</v>
      </c>
      <c r="FA28" s="6">
        <v>0</v>
      </c>
      <c r="FB28" s="39">
        <v>0</v>
      </c>
      <c r="FC28" s="40">
        <v>0</v>
      </c>
      <c r="FD28" s="6">
        <v>0</v>
      </c>
      <c r="FE28" s="39">
        <v>0</v>
      </c>
      <c r="FF28" s="40">
        <v>0</v>
      </c>
      <c r="FG28" s="6">
        <v>0</v>
      </c>
      <c r="FH28" s="39">
        <v>0</v>
      </c>
      <c r="FI28" s="40">
        <v>0</v>
      </c>
      <c r="FJ28" s="6">
        <v>0</v>
      </c>
      <c r="FK28" s="39">
        <v>0</v>
      </c>
      <c r="FL28" s="40">
        <v>20</v>
      </c>
      <c r="FM28" s="6">
        <v>193</v>
      </c>
      <c r="FN28" s="39">
        <f t="shared" si="47"/>
        <v>9650</v>
      </c>
      <c r="FO28" s="40">
        <v>0</v>
      </c>
      <c r="FP28" s="6">
        <v>0</v>
      </c>
      <c r="FQ28" s="39">
        <f t="shared" si="42"/>
        <v>0</v>
      </c>
      <c r="FR28" s="40">
        <v>0</v>
      </c>
      <c r="FS28" s="6">
        <v>0</v>
      </c>
      <c r="FT28" s="39">
        <f t="shared" si="43"/>
        <v>0</v>
      </c>
      <c r="FU28" s="40">
        <v>0</v>
      </c>
      <c r="FV28" s="6">
        <v>0</v>
      </c>
      <c r="FW28" s="39">
        <v>0</v>
      </c>
      <c r="FX28" s="40">
        <v>0</v>
      </c>
      <c r="FY28" s="6">
        <v>0</v>
      </c>
      <c r="FZ28" s="39">
        <v>0</v>
      </c>
      <c r="GA28" s="40">
        <v>0</v>
      </c>
      <c r="GB28" s="6">
        <v>0</v>
      </c>
      <c r="GC28" s="39">
        <v>0</v>
      </c>
      <c r="GD28" s="40">
        <v>714</v>
      </c>
      <c r="GE28" s="6">
        <v>5962</v>
      </c>
      <c r="GF28" s="39">
        <f t="shared" si="44"/>
        <v>8350.1400560224101</v>
      </c>
      <c r="GG28" s="40">
        <v>0</v>
      </c>
      <c r="GH28" s="6">
        <v>0</v>
      </c>
      <c r="GI28" s="39">
        <v>0</v>
      </c>
      <c r="GJ28" s="40">
        <v>0</v>
      </c>
      <c r="GK28" s="6">
        <v>0</v>
      </c>
      <c r="GL28" s="39">
        <v>0</v>
      </c>
      <c r="GM28" s="40">
        <v>0</v>
      </c>
      <c r="GN28" s="6">
        <v>0</v>
      </c>
      <c r="GO28" s="39">
        <v>0</v>
      </c>
      <c r="GP28" s="40">
        <v>8</v>
      </c>
      <c r="GQ28" s="6">
        <v>57</v>
      </c>
      <c r="GR28" s="39">
        <f t="shared" si="48"/>
        <v>7125</v>
      </c>
      <c r="GS28" s="8">
        <f t="shared" si="14"/>
        <v>1360</v>
      </c>
      <c r="GT28" s="17">
        <f t="shared" si="15"/>
        <v>9778</v>
      </c>
      <c r="GU28" s="4"/>
      <c r="GV28" s="5"/>
      <c r="GW28" s="4"/>
      <c r="GX28" s="4"/>
      <c r="GY28" s="4"/>
      <c r="GZ28" s="5"/>
      <c r="HA28" s="4"/>
      <c r="HB28" s="4"/>
      <c r="HC28" s="4"/>
      <c r="HD28" s="5"/>
      <c r="HE28" s="4"/>
      <c r="HF28" s="4"/>
      <c r="HG28" s="4"/>
      <c r="HH28" s="5"/>
      <c r="HI28" s="4"/>
      <c r="HJ28" s="1"/>
      <c r="HK28" s="1"/>
      <c r="HL28" s="2"/>
      <c r="HM28" s="1"/>
      <c r="HN28" s="1"/>
      <c r="HO28" s="1"/>
      <c r="HP28" s="2"/>
      <c r="HQ28" s="1"/>
      <c r="HR28" s="1"/>
      <c r="HS28" s="1"/>
      <c r="HT28" s="2"/>
      <c r="HU28" s="1"/>
      <c r="HV28" s="1"/>
      <c r="HW28" s="1"/>
      <c r="HX28" s="2"/>
      <c r="HY28" s="1"/>
      <c r="HZ28" s="1"/>
      <c r="IA28" s="1"/>
      <c r="IB28" s="2"/>
      <c r="IC28" s="1"/>
      <c r="ID28" s="1"/>
      <c r="IE28" s="1"/>
      <c r="IF28" s="2"/>
      <c r="IG28" s="1"/>
      <c r="IH28" s="1"/>
      <c r="II28" s="1"/>
      <c r="IJ28" s="2"/>
      <c r="IK28" s="1"/>
      <c r="IL28" s="1"/>
      <c r="IM28" s="1"/>
    </row>
    <row r="29" spans="1:322" x14ac:dyDescent="0.3">
      <c r="A29" s="52">
        <v>2007</v>
      </c>
      <c r="B29" s="53" t="s">
        <v>15</v>
      </c>
      <c r="C29" s="40">
        <v>0</v>
      </c>
      <c r="D29" s="6">
        <v>0</v>
      </c>
      <c r="E29" s="39">
        <v>0</v>
      </c>
      <c r="F29" s="40">
        <v>39</v>
      </c>
      <c r="G29" s="6">
        <v>399</v>
      </c>
      <c r="H29" s="39">
        <f t="shared" si="32"/>
        <v>10230.76923076923</v>
      </c>
      <c r="I29" s="40">
        <v>0</v>
      </c>
      <c r="J29" s="6">
        <v>0</v>
      </c>
      <c r="K29" s="39">
        <v>0</v>
      </c>
      <c r="L29" s="40">
        <v>0</v>
      </c>
      <c r="M29" s="6">
        <v>0</v>
      </c>
      <c r="N29" s="39">
        <v>0</v>
      </c>
      <c r="O29" s="40">
        <v>0</v>
      </c>
      <c r="P29" s="6">
        <v>0</v>
      </c>
      <c r="Q29" s="39">
        <v>0</v>
      </c>
      <c r="R29" s="40">
        <v>0</v>
      </c>
      <c r="S29" s="6">
        <v>0</v>
      </c>
      <c r="T29" s="39">
        <v>0</v>
      </c>
      <c r="U29" s="40">
        <v>0</v>
      </c>
      <c r="V29" s="6">
        <v>0</v>
      </c>
      <c r="W29" s="39">
        <v>0</v>
      </c>
      <c r="X29" s="40">
        <v>0</v>
      </c>
      <c r="Y29" s="6">
        <v>0</v>
      </c>
      <c r="Z29" s="39">
        <v>0</v>
      </c>
      <c r="AA29" s="40">
        <v>0</v>
      </c>
      <c r="AB29" s="6">
        <v>0</v>
      </c>
      <c r="AC29" s="39">
        <v>0</v>
      </c>
      <c r="AD29" s="40">
        <v>0</v>
      </c>
      <c r="AE29" s="6">
        <v>0</v>
      </c>
      <c r="AF29" s="39">
        <v>0</v>
      </c>
      <c r="AG29" s="40">
        <v>0</v>
      </c>
      <c r="AH29" s="6">
        <v>0</v>
      </c>
      <c r="AI29" s="39">
        <f t="shared" si="34"/>
        <v>0</v>
      </c>
      <c r="AJ29" s="40">
        <v>0</v>
      </c>
      <c r="AK29" s="6">
        <v>0</v>
      </c>
      <c r="AL29" s="39">
        <v>0</v>
      </c>
      <c r="AM29" s="40">
        <v>0</v>
      </c>
      <c r="AN29" s="6">
        <v>0</v>
      </c>
      <c r="AO29" s="39">
        <v>0</v>
      </c>
      <c r="AP29" s="40">
        <v>0</v>
      </c>
      <c r="AQ29" s="6">
        <v>0</v>
      </c>
      <c r="AR29" s="39">
        <v>0</v>
      </c>
      <c r="AS29" s="40">
        <v>0</v>
      </c>
      <c r="AT29" s="6">
        <v>0</v>
      </c>
      <c r="AU29" s="39">
        <f t="shared" si="35"/>
        <v>0</v>
      </c>
      <c r="AV29" s="40">
        <v>27</v>
      </c>
      <c r="AW29" s="6">
        <v>327</v>
      </c>
      <c r="AX29" s="39">
        <f t="shared" si="45"/>
        <v>12111.111111111111</v>
      </c>
      <c r="AY29" s="40">
        <v>0</v>
      </c>
      <c r="AZ29" s="6">
        <v>0</v>
      </c>
      <c r="BA29" s="39">
        <v>0</v>
      </c>
      <c r="BB29" s="40">
        <v>0</v>
      </c>
      <c r="BC29" s="6">
        <v>0</v>
      </c>
      <c r="BD29" s="39">
        <v>0</v>
      </c>
      <c r="BE29" s="40"/>
      <c r="BF29" s="6"/>
      <c r="BG29" s="39"/>
      <c r="BH29" s="40">
        <v>5</v>
      </c>
      <c r="BI29" s="6">
        <v>150</v>
      </c>
      <c r="BJ29" s="39">
        <f t="shared" si="36"/>
        <v>30000</v>
      </c>
      <c r="BK29" s="40">
        <v>0</v>
      </c>
      <c r="BL29" s="6">
        <v>0</v>
      </c>
      <c r="BM29" s="39">
        <f t="shared" si="37"/>
        <v>0</v>
      </c>
      <c r="BN29" s="40">
        <v>0</v>
      </c>
      <c r="BO29" s="6">
        <v>0</v>
      </c>
      <c r="BP29" s="39">
        <f t="shared" si="38"/>
        <v>0</v>
      </c>
      <c r="BQ29" s="40">
        <v>0</v>
      </c>
      <c r="BR29" s="6">
        <v>0</v>
      </c>
      <c r="BS29" s="39">
        <v>0</v>
      </c>
      <c r="BT29" s="40">
        <v>0</v>
      </c>
      <c r="BU29" s="6">
        <v>0</v>
      </c>
      <c r="BV29" s="39">
        <v>0</v>
      </c>
      <c r="BW29" s="40">
        <v>0</v>
      </c>
      <c r="BX29" s="6">
        <v>0</v>
      </c>
      <c r="BY29" s="39">
        <v>0</v>
      </c>
      <c r="BZ29" s="40">
        <v>0</v>
      </c>
      <c r="CA29" s="6">
        <v>0</v>
      </c>
      <c r="CB29" s="39">
        <v>0</v>
      </c>
      <c r="CC29" s="40">
        <v>0</v>
      </c>
      <c r="CD29" s="6">
        <v>0</v>
      </c>
      <c r="CE29" s="39">
        <v>0</v>
      </c>
      <c r="CF29" s="40">
        <v>0</v>
      </c>
      <c r="CG29" s="6">
        <v>0</v>
      </c>
      <c r="CH29" s="39">
        <v>0</v>
      </c>
      <c r="CI29" s="40">
        <v>0</v>
      </c>
      <c r="CJ29" s="6">
        <v>0</v>
      </c>
      <c r="CK29" s="39">
        <v>0</v>
      </c>
      <c r="CL29" s="40">
        <v>0</v>
      </c>
      <c r="CM29" s="6">
        <v>0</v>
      </c>
      <c r="CN29" s="39">
        <f t="shared" si="39"/>
        <v>0</v>
      </c>
      <c r="CO29" s="40">
        <v>0</v>
      </c>
      <c r="CP29" s="6">
        <v>0</v>
      </c>
      <c r="CQ29" s="39">
        <v>0</v>
      </c>
      <c r="CR29" s="40">
        <v>0</v>
      </c>
      <c r="CS29" s="6">
        <v>0</v>
      </c>
      <c r="CT29" s="39">
        <v>0</v>
      </c>
      <c r="CU29" s="40">
        <v>0</v>
      </c>
      <c r="CV29" s="6">
        <v>0</v>
      </c>
      <c r="CW29" s="39">
        <v>0</v>
      </c>
      <c r="CX29" s="40"/>
      <c r="CY29" s="6"/>
      <c r="CZ29" s="39"/>
      <c r="DA29" s="40">
        <v>0</v>
      </c>
      <c r="DB29" s="6">
        <v>0</v>
      </c>
      <c r="DC29" s="39">
        <v>0</v>
      </c>
      <c r="DD29" s="40">
        <v>0</v>
      </c>
      <c r="DE29" s="6">
        <v>0</v>
      </c>
      <c r="DF29" s="39">
        <v>0</v>
      </c>
      <c r="DG29" s="40">
        <v>0</v>
      </c>
      <c r="DH29" s="6">
        <v>0</v>
      </c>
      <c r="DI29" s="39">
        <v>0</v>
      </c>
      <c r="DJ29" s="40">
        <v>0</v>
      </c>
      <c r="DK29" s="6">
        <v>0</v>
      </c>
      <c r="DL29" s="39">
        <v>0</v>
      </c>
      <c r="DM29" s="40">
        <v>713</v>
      </c>
      <c r="DN29" s="6">
        <v>3630</v>
      </c>
      <c r="DO29" s="39">
        <f t="shared" si="40"/>
        <v>5091.1640953716687</v>
      </c>
      <c r="DP29" s="40">
        <v>0</v>
      </c>
      <c r="DQ29" s="6">
        <v>0</v>
      </c>
      <c r="DR29" s="39">
        <v>0</v>
      </c>
      <c r="DS29" s="40">
        <v>0</v>
      </c>
      <c r="DT29" s="6">
        <v>0</v>
      </c>
      <c r="DU29" s="39">
        <v>0</v>
      </c>
      <c r="DV29" s="40">
        <v>0</v>
      </c>
      <c r="DW29" s="6">
        <v>0</v>
      </c>
      <c r="DX29" s="39">
        <v>0</v>
      </c>
      <c r="DY29" s="40">
        <v>0</v>
      </c>
      <c r="DZ29" s="6">
        <v>0</v>
      </c>
      <c r="EA29" s="39">
        <v>0</v>
      </c>
      <c r="EB29" s="40">
        <v>0</v>
      </c>
      <c r="EC29" s="6">
        <v>0</v>
      </c>
      <c r="ED29" s="39">
        <v>0</v>
      </c>
      <c r="EE29" s="40">
        <v>0</v>
      </c>
      <c r="EF29" s="6">
        <v>0</v>
      </c>
      <c r="EG29" s="39">
        <v>0</v>
      </c>
      <c r="EH29" s="40">
        <v>0</v>
      </c>
      <c r="EI29" s="6">
        <v>0</v>
      </c>
      <c r="EJ29" s="39">
        <v>0</v>
      </c>
      <c r="EK29" s="40">
        <v>0</v>
      </c>
      <c r="EL29" s="6">
        <v>0</v>
      </c>
      <c r="EM29" s="39">
        <v>0</v>
      </c>
      <c r="EN29" s="40">
        <v>0</v>
      </c>
      <c r="EO29" s="6">
        <v>0</v>
      </c>
      <c r="EP29" s="39">
        <v>0</v>
      </c>
      <c r="EQ29" s="40">
        <v>0</v>
      </c>
      <c r="ER29" s="6">
        <v>0</v>
      </c>
      <c r="ES29" s="39">
        <v>0</v>
      </c>
      <c r="ET29" s="40">
        <v>0</v>
      </c>
      <c r="EU29" s="6">
        <v>0</v>
      </c>
      <c r="EV29" s="39">
        <v>0</v>
      </c>
      <c r="EW29" s="40">
        <v>0</v>
      </c>
      <c r="EX29" s="6">
        <v>0</v>
      </c>
      <c r="EY29" s="39">
        <v>0</v>
      </c>
      <c r="EZ29" s="40">
        <v>0</v>
      </c>
      <c r="FA29" s="6">
        <v>0</v>
      </c>
      <c r="FB29" s="39">
        <v>0</v>
      </c>
      <c r="FC29" s="40">
        <v>0</v>
      </c>
      <c r="FD29" s="6">
        <v>0</v>
      </c>
      <c r="FE29" s="39">
        <v>0</v>
      </c>
      <c r="FF29" s="40">
        <v>0</v>
      </c>
      <c r="FG29" s="6">
        <v>0</v>
      </c>
      <c r="FH29" s="39">
        <v>0</v>
      </c>
      <c r="FI29" s="40">
        <v>0</v>
      </c>
      <c r="FJ29" s="6">
        <v>0</v>
      </c>
      <c r="FK29" s="39">
        <v>0</v>
      </c>
      <c r="FL29" s="40">
        <v>35</v>
      </c>
      <c r="FM29" s="6">
        <v>314</v>
      </c>
      <c r="FN29" s="39">
        <f t="shared" si="47"/>
        <v>8971.4285714285706</v>
      </c>
      <c r="FO29" s="40">
        <v>0</v>
      </c>
      <c r="FP29" s="6">
        <v>0</v>
      </c>
      <c r="FQ29" s="39">
        <f t="shared" si="42"/>
        <v>0</v>
      </c>
      <c r="FR29" s="40">
        <v>0</v>
      </c>
      <c r="FS29" s="6">
        <v>0</v>
      </c>
      <c r="FT29" s="39">
        <f t="shared" si="43"/>
        <v>0</v>
      </c>
      <c r="FU29" s="40">
        <v>0</v>
      </c>
      <c r="FV29" s="6">
        <v>0</v>
      </c>
      <c r="FW29" s="39">
        <v>0</v>
      </c>
      <c r="FX29" s="40">
        <v>0</v>
      </c>
      <c r="FY29" s="6">
        <v>0</v>
      </c>
      <c r="FZ29" s="39">
        <v>0</v>
      </c>
      <c r="GA29" s="40">
        <v>2</v>
      </c>
      <c r="GB29" s="6">
        <v>52</v>
      </c>
      <c r="GC29" s="39">
        <f t="shared" si="53"/>
        <v>26000</v>
      </c>
      <c r="GD29" s="40">
        <v>475</v>
      </c>
      <c r="GE29" s="6">
        <v>4699</v>
      </c>
      <c r="GF29" s="39">
        <f t="shared" si="44"/>
        <v>9892.6315789473683</v>
      </c>
      <c r="GG29" s="40">
        <v>0</v>
      </c>
      <c r="GH29" s="6">
        <v>0</v>
      </c>
      <c r="GI29" s="39">
        <v>0</v>
      </c>
      <c r="GJ29" s="40">
        <v>0</v>
      </c>
      <c r="GK29" s="6">
        <v>0</v>
      </c>
      <c r="GL29" s="39">
        <v>0</v>
      </c>
      <c r="GM29" s="40">
        <v>0</v>
      </c>
      <c r="GN29" s="6">
        <v>0</v>
      </c>
      <c r="GO29" s="39">
        <v>0</v>
      </c>
      <c r="GP29" s="40">
        <v>0</v>
      </c>
      <c r="GQ29" s="6">
        <v>0</v>
      </c>
      <c r="GR29" s="39">
        <v>0</v>
      </c>
      <c r="GS29" s="8">
        <f t="shared" si="14"/>
        <v>1296</v>
      </c>
      <c r="GT29" s="17">
        <f t="shared" si="15"/>
        <v>9571</v>
      </c>
      <c r="GU29" s="4"/>
      <c r="GV29" s="5"/>
      <c r="GW29" s="4"/>
      <c r="GX29" s="4"/>
      <c r="GY29" s="4"/>
      <c r="GZ29" s="5"/>
      <c r="HA29" s="4"/>
      <c r="HB29" s="4"/>
      <c r="HC29" s="4"/>
      <c r="HD29" s="5"/>
      <c r="HE29" s="4"/>
      <c r="HF29" s="4"/>
      <c r="HG29" s="4"/>
      <c r="HH29" s="5"/>
      <c r="HI29" s="4"/>
      <c r="HJ29" s="1"/>
      <c r="HK29" s="1"/>
      <c r="HL29" s="2"/>
      <c r="HM29" s="1"/>
      <c r="HN29" s="1"/>
      <c r="HO29" s="1"/>
      <c r="HP29" s="2"/>
      <c r="HQ29" s="1"/>
      <c r="HR29" s="1"/>
      <c r="HS29" s="1"/>
      <c r="HT29" s="2"/>
      <c r="HU29" s="1"/>
      <c r="HV29" s="1"/>
      <c r="HW29" s="1"/>
      <c r="HX29" s="2"/>
      <c r="HY29" s="1"/>
      <c r="HZ29" s="1"/>
      <c r="IA29" s="1"/>
      <c r="IB29" s="2"/>
      <c r="IC29" s="1"/>
      <c r="ID29" s="1"/>
      <c r="IE29" s="1"/>
      <c r="IF29" s="2"/>
      <c r="IG29" s="1"/>
      <c r="IH29" s="1"/>
      <c r="II29" s="1"/>
      <c r="IJ29" s="2"/>
      <c r="IK29" s="1"/>
      <c r="IL29" s="1"/>
      <c r="IM29" s="1"/>
    </row>
    <row r="30" spans="1:322" x14ac:dyDescent="0.3">
      <c r="A30" s="52">
        <v>2007</v>
      </c>
      <c r="B30" s="53" t="s">
        <v>16</v>
      </c>
      <c r="C30" s="40">
        <v>0</v>
      </c>
      <c r="D30" s="6">
        <v>0</v>
      </c>
      <c r="E30" s="39">
        <v>0</v>
      </c>
      <c r="F30" s="40">
        <v>63</v>
      </c>
      <c r="G30" s="6">
        <v>1008</v>
      </c>
      <c r="H30" s="39">
        <f t="shared" si="32"/>
        <v>16000</v>
      </c>
      <c r="I30" s="40">
        <v>0</v>
      </c>
      <c r="J30" s="6">
        <v>0</v>
      </c>
      <c r="K30" s="39">
        <v>0</v>
      </c>
      <c r="L30" s="40">
        <v>5</v>
      </c>
      <c r="M30" s="6">
        <v>61</v>
      </c>
      <c r="N30" s="39">
        <f t="shared" si="49"/>
        <v>12200</v>
      </c>
      <c r="O30" s="40">
        <v>0</v>
      </c>
      <c r="P30" s="6">
        <v>0</v>
      </c>
      <c r="Q30" s="39">
        <v>0</v>
      </c>
      <c r="R30" s="40">
        <v>0</v>
      </c>
      <c r="S30" s="6">
        <v>0</v>
      </c>
      <c r="T30" s="39">
        <v>0</v>
      </c>
      <c r="U30" s="40">
        <v>0</v>
      </c>
      <c r="V30" s="6">
        <v>0</v>
      </c>
      <c r="W30" s="39">
        <v>0</v>
      </c>
      <c r="X30" s="40">
        <v>0</v>
      </c>
      <c r="Y30" s="6">
        <v>0</v>
      </c>
      <c r="Z30" s="39">
        <v>0</v>
      </c>
      <c r="AA30" s="40">
        <v>1</v>
      </c>
      <c r="AB30" s="6">
        <v>19</v>
      </c>
      <c r="AC30" s="39">
        <f t="shared" si="33"/>
        <v>19000</v>
      </c>
      <c r="AD30" s="40">
        <v>0</v>
      </c>
      <c r="AE30" s="6">
        <v>0</v>
      </c>
      <c r="AF30" s="39">
        <v>0</v>
      </c>
      <c r="AG30" s="40">
        <v>0</v>
      </c>
      <c r="AH30" s="6">
        <v>0</v>
      </c>
      <c r="AI30" s="39">
        <f t="shared" si="34"/>
        <v>0</v>
      </c>
      <c r="AJ30" s="40">
        <v>0</v>
      </c>
      <c r="AK30" s="6">
        <v>0</v>
      </c>
      <c r="AL30" s="39">
        <v>0</v>
      </c>
      <c r="AM30" s="40">
        <v>0</v>
      </c>
      <c r="AN30" s="6">
        <v>0</v>
      </c>
      <c r="AO30" s="39">
        <v>0</v>
      </c>
      <c r="AP30" s="40">
        <v>0</v>
      </c>
      <c r="AQ30" s="6">
        <v>0</v>
      </c>
      <c r="AR30" s="39">
        <v>0</v>
      </c>
      <c r="AS30" s="40">
        <v>0</v>
      </c>
      <c r="AT30" s="6">
        <v>0</v>
      </c>
      <c r="AU30" s="39">
        <f t="shared" si="35"/>
        <v>0</v>
      </c>
      <c r="AV30" s="40">
        <v>28</v>
      </c>
      <c r="AW30" s="6">
        <v>362</v>
      </c>
      <c r="AX30" s="39">
        <f t="shared" si="45"/>
        <v>12928.571428571429</v>
      </c>
      <c r="AY30" s="40">
        <v>0</v>
      </c>
      <c r="AZ30" s="6">
        <v>0</v>
      </c>
      <c r="BA30" s="39">
        <v>0</v>
      </c>
      <c r="BB30" s="40">
        <v>0</v>
      </c>
      <c r="BC30" s="6">
        <v>0</v>
      </c>
      <c r="BD30" s="39">
        <v>0</v>
      </c>
      <c r="BE30" s="40"/>
      <c r="BF30" s="6"/>
      <c r="BG30" s="39"/>
      <c r="BH30" s="40">
        <v>0</v>
      </c>
      <c r="BI30" s="6">
        <v>0</v>
      </c>
      <c r="BJ30" s="39">
        <v>0</v>
      </c>
      <c r="BK30" s="40">
        <v>0</v>
      </c>
      <c r="BL30" s="6">
        <v>0</v>
      </c>
      <c r="BM30" s="39">
        <f t="shared" si="37"/>
        <v>0</v>
      </c>
      <c r="BN30" s="40">
        <v>0</v>
      </c>
      <c r="BO30" s="6">
        <v>0</v>
      </c>
      <c r="BP30" s="39">
        <f t="shared" si="38"/>
        <v>0</v>
      </c>
      <c r="BQ30" s="40">
        <v>0</v>
      </c>
      <c r="BR30" s="6">
        <v>0</v>
      </c>
      <c r="BS30" s="39">
        <v>0</v>
      </c>
      <c r="BT30" s="40">
        <v>0</v>
      </c>
      <c r="BU30" s="6">
        <v>0</v>
      </c>
      <c r="BV30" s="39">
        <v>0</v>
      </c>
      <c r="BW30" s="40">
        <v>0</v>
      </c>
      <c r="BX30" s="6">
        <v>0</v>
      </c>
      <c r="BY30" s="39">
        <v>0</v>
      </c>
      <c r="BZ30" s="40">
        <v>0</v>
      </c>
      <c r="CA30" s="6">
        <v>0</v>
      </c>
      <c r="CB30" s="39">
        <v>0</v>
      </c>
      <c r="CC30" s="40">
        <v>0</v>
      </c>
      <c r="CD30" s="6">
        <v>0</v>
      </c>
      <c r="CE30" s="39">
        <v>0</v>
      </c>
      <c r="CF30" s="40">
        <v>0</v>
      </c>
      <c r="CG30" s="6">
        <v>0</v>
      </c>
      <c r="CH30" s="39">
        <v>0</v>
      </c>
      <c r="CI30" s="40">
        <v>0</v>
      </c>
      <c r="CJ30" s="6">
        <v>0</v>
      </c>
      <c r="CK30" s="39">
        <v>0</v>
      </c>
      <c r="CL30" s="40">
        <v>0</v>
      </c>
      <c r="CM30" s="6">
        <v>0</v>
      </c>
      <c r="CN30" s="39">
        <f t="shared" si="39"/>
        <v>0</v>
      </c>
      <c r="CO30" s="40">
        <v>0</v>
      </c>
      <c r="CP30" s="6">
        <v>0</v>
      </c>
      <c r="CQ30" s="39">
        <v>0</v>
      </c>
      <c r="CR30" s="40">
        <v>0</v>
      </c>
      <c r="CS30" s="6">
        <v>0</v>
      </c>
      <c r="CT30" s="39">
        <v>0</v>
      </c>
      <c r="CU30" s="40">
        <v>0</v>
      </c>
      <c r="CV30" s="6">
        <v>0</v>
      </c>
      <c r="CW30" s="39">
        <v>0</v>
      </c>
      <c r="CX30" s="40"/>
      <c r="CY30" s="6"/>
      <c r="CZ30" s="39"/>
      <c r="DA30" s="40">
        <v>0</v>
      </c>
      <c r="DB30" s="6">
        <v>0</v>
      </c>
      <c r="DC30" s="39">
        <v>0</v>
      </c>
      <c r="DD30" s="40">
        <v>0</v>
      </c>
      <c r="DE30" s="6">
        <v>0</v>
      </c>
      <c r="DF30" s="39">
        <v>0</v>
      </c>
      <c r="DG30" s="40">
        <v>0</v>
      </c>
      <c r="DH30" s="6">
        <v>0</v>
      </c>
      <c r="DI30" s="39">
        <v>0</v>
      </c>
      <c r="DJ30" s="40">
        <v>0</v>
      </c>
      <c r="DK30" s="6">
        <v>0</v>
      </c>
      <c r="DL30" s="39">
        <v>0</v>
      </c>
      <c r="DM30" s="40">
        <v>245</v>
      </c>
      <c r="DN30" s="6">
        <v>1307</v>
      </c>
      <c r="DO30" s="39">
        <f t="shared" si="40"/>
        <v>5334.6938775510198</v>
      </c>
      <c r="DP30" s="40">
        <v>0</v>
      </c>
      <c r="DQ30" s="6">
        <v>0</v>
      </c>
      <c r="DR30" s="39">
        <v>0</v>
      </c>
      <c r="DS30" s="40">
        <v>0</v>
      </c>
      <c r="DT30" s="6">
        <v>0</v>
      </c>
      <c r="DU30" s="39">
        <v>0</v>
      </c>
      <c r="DV30" s="40">
        <v>0</v>
      </c>
      <c r="DW30" s="6">
        <v>0</v>
      </c>
      <c r="DX30" s="39">
        <v>0</v>
      </c>
      <c r="DY30" s="40">
        <v>0</v>
      </c>
      <c r="DZ30" s="6">
        <v>0</v>
      </c>
      <c r="EA30" s="39">
        <v>0</v>
      </c>
      <c r="EB30" s="40">
        <v>0</v>
      </c>
      <c r="EC30" s="6">
        <v>0</v>
      </c>
      <c r="ED30" s="39">
        <v>0</v>
      </c>
      <c r="EE30" s="40">
        <v>0</v>
      </c>
      <c r="EF30" s="6">
        <v>0</v>
      </c>
      <c r="EG30" s="39">
        <v>0</v>
      </c>
      <c r="EH30" s="40">
        <v>0</v>
      </c>
      <c r="EI30" s="6">
        <v>0</v>
      </c>
      <c r="EJ30" s="39">
        <v>0</v>
      </c>
      <c r="EK30" s="40">
        <v>0</v>
      </c>
      <c r="EL30" s="6">
        <v>0</v>
      </c>
      <c r="EM30" s="39">
        <v>0</v>
      </c>
      <c r="EN30" s="40">
        <v>0</v>
      </c>
      <c r="EO30" s="6">
        <v>0</v>
      </c>
      <c r="EP30" s="39">
        <v>0</v>
      </c>
      <c r="EQ30" s="40">
        <v>0</v>
      </c>
      <c r="ER30" s="6">
        <v>0</v>
      </c>
      <c r="ES30" s="39">
        <v>0</v>
      </c>
      <c r="ET30" s="40">
        <v>0</v>
      </c>
      <c r="EU30" s="6">
        <v>0</v>
      </c>
      <c r="EV30" s="39">
        <v>0</v>
      </c>
      <c r="EW30" s="40">
        <v>0</v>
      </c>
      <c r="EX30" s="6">
        <v>0</v>
      </c>
      <c r="EY30" s="39">
        <v>0</v>
      </c>
      <c r="EZ30" s="40">
        <v>0</v>
      </c>
      <c r="FA30" s="6">
        <v>0</v>
      </c>
      <c r="FB30" s="39">
        <v>0</v>
      </c>
      <c r="FC30" s="40">
        <v>0</v>
      </c>
      <c r="FD30" s="6">
        <v>0</v>
      </c>
      <c r="FE30" s="39">
        <v>0</v>
      </c>
      <c r="FF30" s="40">
        <v>0</v>
      </c>
      <c r="FG30" s="6">
        <v>0</v>
      </c>
      <c r="FH30" s="39">
        <v>0</v>
      </c>
      <c r="FI30" s="40">
        <v>0</v>
      </c>
      <c r="FJ30" s="6">
        <v>0</v>
      </c>
      <c r="FK30" s="39">
        <v>0</v>
      </c>
      <c r="FL30" s="40">
        <v>25</v>
      </c>
      <c r="FM30" s="6">
        <v>553</v>
      </c>
      <c r="FN30" s="39">
        <f t="shared" si="47"/>
        <v>22120</v>
      </c>
      <c r="FO30" s="40">
        <v>0</v>
      </c>
      <c r="FP30" s="6">
        <v>0</v>
      </c>
      <c r="FQ30" s="39">
        <f t="shared" si="42"/>
        <v>0</v>
      </c>
      <c r="FR30" s="40">
        <v>0</v>
      </c>
      <c r="FS30" s="6">
        <v>0</v>
      </c>
      <c r="FT30" s="39">
        <f t="shared" si="43"/>
        <v>0</v>
      </c>
      <c r="FU30" s="40">
        <v>0</v>
      </c>
      <c r="FV30" s="6">
        <v>0</v>
      </c>
      <c r="FW30" s="39">
        <v>0</v>
      </c>
      <c r="FX30" s="40">
        <v>0</v>
      </c>
      <c r="FY30" s="6">
        <v>0</v>
      </c>
      <c r="FZ30" s="39">
        <v>0</v>
      </c>
      <c r="GA30" s="40">
        <v>0</v>
      </c>
      <c r="GB30" s="6">
        <v>3</v>
      </c>
      <c r="GC30" s="39">
        <v>0</v>
      </c>
      <c r="GD30" s="40">
        <v>700</v>
      </c>
      <c r="GE30" s="6">
        <v>5763</v>
      </c>
      <c r="GF30" s="39">
        <f t="shared" si="44"/>
        <v>8232.8571428571413</v>
      </c>
      <c r="GG30" s="40">
        <v>0</v>
      </c>
      <c r="GH30" s="6">
        <v>0</v>
      </c>
      <c r="GI30" s="39">
        <v>0</v>
      </c>
      <c r="GJ30" s="40">
        <v>0</v>
      </c>
      <c r="GK30" s="6">
        <v>0</v>
      </c>
      <c r="GL30" s="39">
        <v>0</v>
      </c>
      <c r="GM30" s="40">
        <v>0</v>
      </c>
      <c r="GN30" s="6">
        <v>0</v>
      </c>
      <c r="GO30" s="39">
        <v>0</v>
      </c>
      <c r="GP30" s="40">
        <v>0</v>
      </c>
      <c r="GQ30" s="6">
        <v>0</v>
      </c>
      <c r="GR30" s="39">
        <v>0</v>
      </c>
      <c r="GS30" s="8">
        <f t="shared" si="14"/>
        <v>1067</v>
      </c>
      <c r="GT30" s="17">
        <f t="shared" si="15"/>
        <v>9076</v>
      </c>
      <c r="GU30" s="4"/>
      <c r="GV30" s="5"/>
      <c r="GW30" s="4"/>
      <c r="GX30" s="4"/>
      <c r="GY30" s="4"/>
      <c r="GZ30" s="5"/>
      <c r="HA30" s="4"/>
      <c r="HB30" s="4"/>
      <c r="HC30" s="4"/>
      <c r="HD30" s="5"/>
      <c r="HE30" s="4"/>
      <c r="HF30" s="4"/>
      <c r="HG30" s="4"/>
      <c r="HH30" s="5"/>
      <c r="HI30" s="4"/>
      <c r="HJ30" s="1"/>
      <c r="HK30" s="1"/>
      <c r="HL30" s="2"/>
      <c r="HM30" s="1"/>
      <c r="HN30" s="1"/>
      <c r="HO30" s="1"/>
      <c r="HP30" s="2"/>
      <c r="HQ30" s="1"/>
      <c r="HR30" s="1"/>
      <c r="HS30" s="1"/>
      <c r="HT30" s="2"/>
      <c r="HU30" s="1"/>
      <c r="HV30" s="1"/>
      <c r="HW30" s="1"/>
      <c r="HX30" s="2"/>
      <c r="HY30" s="1"/>
      <c r="HZ30" s="1"/>
      <c r="IA30" s="1"/>
      <c r="IB30" s="2"/>
      <c r="IC30" s="1"/>
      <c r="ID30" s="1"/>
      <c r="IE30" s="1"/>
      <c r="IF30" s="2"/>
      <c r="IG30" s="1"/>
      <c r="IH30" s="1"/>
      <c r="II30" s="1"/>
      <c r="IJ30" s="2"/>
      <c r="IK30" s="1"/>
      <c r="IL30" s="1"/>
      <c r="IM30" s="1"/>
    </row>
    <row r="31" spans="1:322" ht="15" thickBot="1" x14ac:dyDescent="0.35">
      <c r="A31" s="54"/>
      <c r="B31" s="55" t="s">
        <v>17</v>
      </c>
      <c r="C31" s="41">
        <f>SUM(C19:C30)</f>
        <v>0</v>
      </c>
      <c r="D31" s="32">
        <f>SUM(D19:D30)</f>
        <v>0</v>
      </c>
      <c r="E31" s="42"/>
      <c r="F31" s="41">
        <f>SUM(F19:F30)</f>
        <v>1448</v>
      </c>
      <c r="G31" s="32">
        <f>SUM(G19:G30)</f>
        <v>10128</v>
      </c>
      <c r="H31" s="42"/>
      <c r="I31" s="41">
        <f>SUM(I19:I30)</f>
        <v>0</v>
      </c>
      <c r="J31" s="32">
        <f>SUM(J19:J30)</f>
        <v>0</v>
      </c>
      <c r="K31" s="42"/>
      <c r="L31" s="41">
        <f>SUM(L19:L30)</f>
        <v>29</v>
      </c>
      <c r="M31" s="32">
        <f>SUM(M19:M30)</f>
        <v>295</v>
      </c>
      <c r="N31" s="42"/>
      <c r="O31" s="41">
        <f>SUM(O19:O30)</f>
        <v>0</v>
      </c>
      <c r="P31" s="32">
        <f>SUM(P19:P30)</f>
        <v>0</v>
      </c>
      <c r="Q31" s="42"/>
      <c r="R31" s="41">
        <f>SUM(R19:R30)</f>
        <v>3</v>
      </c>
      <c r="S31" s="32">
        <f>SUM(S19:S30)</f>
        <v>90</v>
      </c>
      <c r="T31" s="42"/>
      <c r="U31" s="41">
        <f>SUM(U19:U30)</f>
        <v>0</v>
      </c>
      <c r="V31" s="32">
        <f>SUM(V19:V30)</f>
        <v>0</v>
      </c>
      <c r="W31" s="42"/>
      <c r="X31" s="41">
        <f>SUM(X19:X30)</f>
        <v>0</v>
      </c>
      <c r="Y31" s="32">
        <f>SUM(Y19:Y30)</f>
        <v>0</v>
      </c>
      <c r="Z31" s="42"/>
      <c r="AA31" s="41">
        <f>SUM(AA19:AA30)</f>
        <v>14</v>
      </c>
      <c r="AB31" s="32">
        <f>SUM(AB19:AB30)</f>
        <v>207</v>
      </c>
      <c r="AC31" s="42"/>
      <c r="AD31" s="41">
        <f>SUM(AD19:AD30)</f>
        <v>0</v>
      </c>
      <c r="AE31" s="32">
        <f>SUM(AE19:AE30)</f>
        <v>0</v>
      </c>
      <c r="AF31" s="42"/>
      <c r="AG31" s="41">
        <f t="shared" ref="AG31:AH31" si="55">SUM(AG19:AG30)</f>
        <v>0</v>
      </c>
      <c r="AH31" s="32">
        <f t="shared" si="55"/>
        <v>0</v>
      </c>
      <c r="AI31" s="42"/>
      <c r="AJ31" s="41">
        <f>SUM(AJ19:AJ30)</f>
        <v>0</v>
      </c>
      <c r="AK31" s="32">
        <f>SUM(AK19:AK30)</f>
        <v>0</v>
      </c>
      <c r="AL31" s="42"/>
      <c r="AM31" s="41">
        <f>SUM(AM19:AM30)</f>
        <v>0</v>
      </c>
      <c r="AN31" s="32">
        <f>SUM(AN19:AN30)</f>
        <v>0</v>
      </c>
      <c r="AO31" s="42"/>
      <c r="AP31" s="41">
        <f>SUM(AP19:AP30)</f>
        <v>0</v>
      </c>
      <c r="AQ31" s="32">
        <f>SUM(AQ19:AQ30)</f>
        <v>0</v>
      </c>
      <c r="AR31" s="42"/>
      <c r="AS31" s="41">
        <f>SUM(AS19:AS30)</f>
        <v>0</v>
      </c>
      <c r="AT31" s="32">
        <f>SUM(AT19:AT30)</f>
        <v>0</v>
      </c>
      <c r="AU31" s="42"/>
      <c r="AV31" s="41">
        <f>SUM(AV19:AV30)</f>
        <v>299</v>
      </c>
      <c r="AW31" s="32">
        <f>SUM(AW19:AW30)</f>
        <v>3676</v>
      </c>
      <c r="AX31" s="42"/>
      <c r="AY31" s="41">
        <f>SUM(AY19:AY30)</f>
        <v>0</v>
      </c>
      <c r="AZ31" s="32">
        <f>SUM(AZ19:AZ30)</f>
        <v>0</v>
      </c>
      <c r="BA31" s="42"/>
      <c r="BB31" s="41">
        <f>SUM(BB19:BB30)</f>
        <v>0</v>
      </c>
      <c r="BC31" s="32">
        <f>SUM(BC19:BC30)</f>
        <v>0</v>
      </c>
      <c r="BD31" s="42"/>
      <c r="BE31" s="41"/>
      <c r="BF31" s="32"/>
      <c r="BG31" s="42"/>
      <c r="BH31" s="41">
        <f>SUM(BH19:BH30)</f>
        <v>9</v>
      </c>
      <c r="BI31" s="32">
        <f>SUM(BI19:BI30)</f>
        <v>211</v>
      </c>
      <c r="BJ31" s="42"/>
      <c r="BK31" s="41">
        <f t="shared" ref="BK31:BL31" si="56">SUM(BK19:BK30)</f>
        <v>0</v>
      </c>
      <c r="BL31" s="32">
        <f t="shared" si="56"/>
        <v>0</v>
      </c>
      <c r="BM31" s="42"/>
      <c r="BN31" s="41">
        <f t="shared" ref="BN31:BO31" si="57">SUM(BN19:BN30)</f>
        <v>0</v>
      </c>
      <c r="BO31" s="32">
        <f t="shared" si="57"/>
        <v>0</v>
      </c>
      <c r="BP31" s="42"/>
      <c r="BQ31" s="41">
        <f>SUM(BQ19:BQ30)</f>
        <v>0</v>
      </c>
      <c r="BR31" s="32">
        <f>SUM(BR19:BR30)</f>
        <v>0</v>
      </c>
      <c r="BS31" s="42"/>
      <c r="BT31" s="41">
        <f>SUM(BT19:BT30)</f>
        <v>0</v>
      </c>
      <c r="BU31" s="32">
        <f>SUM(BU19:BU30)</f>
        <v>0</v>
      </c>
      <c r="BV31" s="42"/>
      <c r="BW31" s="41">
        <f>SUM(BW19:BW30)</f>
        <v>0</v>
      </c>
      <c r="BX31" s="32">
        <f>SUM(BX19:BX30)</f>
        <v>0</v>
      </c>
      <c r="BY31" s="42"/>
      <c r="BZ31" s="41">
        <f>SUM(BZ19:BZ30)</f>
        <v>0</v>
      </c>
      <c r="CA31" s="32">
        <f>SUM(CA19:CA30)</f>
        <v>0</v>
      </c>
      <c r="CB31" s="42"/>
      <c r="CC31" s="41">
        <f>SUM(CC19:CC30)</f>
        <v>0</v>
      </c>
      <c r="CD31" s="32">
        <f>SUM(CD19:CD30)</f>
        <v>0</v>
      </c>
      <c r="CE31" s="42"/>
      <c r="CF31" s="41">
        <f>SUM(CF19:CF30)</f>
        <v>0</v>
      </c>
      <c r="CG31" s="32">
        <f>SUM(CG19:CG30)</f>
        <v>0</v>
      </c>
      <c r="CH31" s="42"/>
      <c r="CI31" s="41">
        <f>SUM(CI19:CI30)</f>
        <v>0</v>
      </c>
      <c r="CJ31" s="32">
        <f>SUM(CJ19:CJ30)</f>
        <v>0</v>
      </c>
      <c r="CK31" s="42"/>
      <c r="CL31" s="41">
        <f t="shared" ref="CL31:CM31" si="58">SUM(CL19:CL30)</f>
        <v>0</v>
      </c>
      <c r="CM31" s="32">
        <f t="shared" si="58"/>
        <v>0</v>
      </c>
      <c r="CN31" s="42"/>
      <c r="CO31" s="41">
        <f>SUM(CO19:CO30)</f>
        <v>0</v>
      </c>
      <c r="CP31" s="32">
        <f>SUM(CP19:CP30)</f>
        <v>0</v>
      </c>
      <c r="CQ31" s="42"/>
      <c r="CR31" s="41">
        <f>SUM(CR19:CR30)</f>
        <v>0</v>
      </c>
      <c r="CS31" s="32">
        <f>SUM(CS19:CS30)</f>
        <v>0</v>
      </c>
      <c r="CT31" s="42"/>
      <c r="CU31" s="41">
        <f>SUM(CU19:CU30)</f>
        <v>0</v>
      </c>
      <c r="CV31" s="32">
        <f>SUM(CV19:CV30)</f>
        <v>0</v>
      </c>
      <c r="CW31" s="42"/>
      <c r="CX31" s="41"/>
      <c r="CY31" s="32"/>
      <c r="CZ31" s="42"/>
      <c r="DA31" s="41">
        <f>SUM(DA19:DA30)</f>
        <v>3</v>
      </c>
      <c r="DB31" s="32">
        <f>SUM(DB19:DB30)</f>
        <v>80</v>
      </c>
      <c r="DC31" s="42"/>
      <c r="DD31" s="41">
        <f>SUM(DD19:DD30)</f>
        <v>0</v>
      </c>
      <c r="DE31" s="32">
        <f>SUM(DE19:DE30)</f>
        <v>0</v>
      </c>
      <c r="DF31" s="42"/>
      <c r="DG31" s="41">
        <f>SUM(DG19:DG30)</f>
        <v>0</v>
      </c>
      <c r="DH31" s="32">
        <f>SUM(DH19:DH30)</f>
        <v>0</v>
      </c>
      <c r="DI31" s="42"/>
      <c r="DJ31" s="41">
        <f>SUM(DJ19:DJ30)</f>
        <v>0</v>
      </c>
      <c r="DK31" s="32">
        <f>SUM(DK19:DK30)</f>
        <v>0</v>
      </c>
      <c r="DL31" s="42"/>
      <c r="DM31" s="41">
        <f>SUM(DM19:DM30)</f>
        <v>4250</v>
      </c>
      <c r="DN31" s="32">
        <f>SUM(DN19:DN30)</f>
        <v>24015</v>
      </c>
      <c r="DO31" s="42"/>
      <c r="DP31" s="41">
        <f>SUM(DP19:DP30)</f>
        <v>7</v>
      </c>
      <c r="DQ31" s="32">
        <f>SUM(DQ19:DQ30)</f>
        <v>157</v>
      </c>
      <c r="DR31" s="42"/>
      <c r="DS31" s="41">
        <f>SUM(DS19:DS30)</f>
        <v>0</v>
      </c>
      <c r="DT31" s="32">
        <f>SUM(DT19:DT30)</f>
        <v>0</v>
      </c>
      <c r="DU31" s="42"/>
      <c r="DV31" s="41">
        <f t="shared" ref="DV31:DW31" si="59">SUM(DV19:DV30)</f>
        <v>0</v>
      </c>
      <c r="DW31" s="32">
        <f t="shared" si="59"/>
        <v>0</v>
      </c>
      <c r="DX31" s="42"/>
      <c r="DY31" s="41">
        <f t="shared" ref="DY31:DZ31" si="60">SUM(DY19:DY30)</f>
        <v>0</v>
      </c>
      <c r="DZ31" s="32">
        <f t="shared" si="60"/>
        <v>0</v>
      </c>
      <c r="EA31" s="42"/>
      <c r="EB31" s="41">
        <f>SUM(EB19:EB30)</f>
        <v>0</v>
      </c>
      <c r="EC31" s="32">
        <f>SUM(EC19:EC30)</f>
        <v>0</v>
      </c>
      <c r="ED31" s="42"/>
      <c r="EE31" s="41">
        <f>SUM(EE19:EE30)</f>
        <v>219</v>
      </c>
      <c r="EF31" s="32">
        <f>SUM(EF19:EF30)</f>
        <v>1782</v>
      </c>
      <c r="EG31" s="42"/>
      <c r="EH31" s="41">
        <f>SUM(EH19:EH30)</f>
        <v>0</v>
      </c>
      <c r="EI31" s="32">
        <f>SUM(EI19:EI30)</f>
        <v>0</v>
      </c>
      <c r="EJ31" s="42"/>
      <c r="EK31" s="41">
        <f>SUM(EK19:EK30)</f>
        <v>1</v>
      </c>
      <c r="EL31" s="32">
        <f>SUM(EL19:EL30)</f>
        <v>39</v>
      </c>
      <c r="EM31" s="42"/>
      <c r="EN31" s="41">
        <f>SUM(EN19:EN30)</f>
        <v>0</v>
      </c>
      <c r="EO31" s="32">
        <f>SUM(EO19:EO30)</f>
        <v>0</v>
      </c>
      <c r="EP31" s="42"/>
      <c r="EQ31" s="41">
        <f>SUM(EQ19:EQ30)</f>
        <v>31</v>
      </c>
      <c r="ER31" s="32">
        <f>SUM(ER19:ER30)</f>
        <v>194</v>
      </c>
      <c r="ES31" s="42"/>
      <c r="ET31" s="41">
        <f>SUM(ET19:ET30)</f>
        <v>0</v>
      </c>
      <c r="EU31" s="32">
        <f>SUM(EU19:EU30)</f>
        <v>0</v>
      </c>
      <c r="EV31" s="42"/>
      <c r="EW31" s="41">
        <f>SUM(EW19:EW30)</f>
        <v>0</v>
      </c>
      <c r="EX31" s="32">
        <f>SUM(EX19:EX30)</f>
        <v>0</v>
      </c>
      <c r="EY31" s="42"/>
      <c r="EZ31" s="41">
        <f>SUM(EZ19:EZ30)</f>
        <v>0</v>
      </c>
      <c r="FA31" s="32">
        <f>SUM(FA19:FA30)</f>
        <v>0</v>
      </c>
      <c r="FB31" s="42"/>
      <c r="FC31" s="41">
        <f>SUM(FC19:FC30)</f>
        <v>0</v>
      </c>
      <c r="FD31" s="32">
        <f>SUM(FD19:FD30)</f>
        <v>0</v>
      </c>
      <c r="FE31" s="42"/>
      <c r="FF31" s="41">
        <f>SUM(FF19:FF30)</f>
        <v>0</v>
      </c>
      <c r="FG31" s="32">
        <f>SUM(FG19:FG30)</f>
        <v>0</v>
      </c>
      <c r="FH31" s="42"/>
      <c r="FI31" s="41">
        <f>SUM(FI19:FI30)</f>
        <v>0</v>
      </c>
      <c r="FJ31" s="32">
        <f>SUM(FJ19:FJ30)</f>
        <v>0</v>
      </c>
      <c r="FK31" s="42"/>
      <c r="FL31" s="41">
        <f>SUM(FL19:FL30)</f>
        <v>339</v>
      </c>
      <c r="FM31" s="32">
        <f>SUM(FM19:FM30)</f>
        <v>2838</v>
      </c>
      <c r="FN31" s="42"/>
      <c r="FO31" s="41">
        <f t="shared" ref="FO31:FP31" si="61">SUM(FO19:FO30)</f>
        <v>0</v>
      </c>
      <c r="FP31" s="32">
        <f t="shared" si="61"/>
        <v>0</v>
      </c>
      <c r="FQ31" s="42"/>
      <c r="FR31" s="41">
        <f t="shared" ref="FR31:FS31" si="62">SUM(FR19:FR30)</f>
        <v>0</v>
      </c>
      <c r="FS31" s="32">
        <f t="shared" si="62"/>
        <v>0</v>
      </c>
      <c r="FT31" s="42"/>
      <c r="FU31" s="41">
        <f>SUM(FU19:FU30)</f>
        <v>0</v>
      </c>
      <c r="FV31" s="32">
        <f>SUM(FV19:FV30)</f>
        <v>0</v>
      </c>
      <c r="FW31" s="42"/>
      <c r="FX31" s="41">
        <f>SUM(FX19:FX30)</f>
        <v>0</v>
      </c>
      <c r="FY31" s="32">
        <f>SUM(FY19:FY30)</f>
        <v>0</v>
      </c>
      <c r="FZ31" s="42"/>
      <c r="GA31" s="41">
        <f>SUM(GA19:GA30)</f>
        <v>3</v>
      </c>
      <c r="GB31" s="32">
        <f>SUM(GB19:GB30)</f>
        <v>110</v>
      </c>
      <c r="GC31" s="42"/>
      <c r="GD31" s="41">
        <f>SUM(GD19:GD30)</f>
        <v>6359</v>
      </c>
      <c r="GE31" s="32">
        <f>SUM(GE19:GE30)</f>
        <v>55189</v>
      </c>
      <c r="GF31" s="42"/>
      <c r="GG31" s="41">
        <f>SUM(GG19:GG30)</f>
        <v>0</v>
      </c>
      <c r="GH31" s="32">
        <f>SUM(GH19:GH30)</f>
        <v>0</v>
      </c>
      <c r="GI31" s="42"/>
      <c r="GJ31" s="41">
        <f>SUM(GJ19:GJ30)</f>
        <v>0</v>
      </c>
      <c r="GK31" s="32">
        <f>SUM(GK19:GK30)</f>
        <v>0</v>
      </c>
      <c r="GL31" s="42"/>
      <c r="GM31" s="41">
        <f>SUM(GM19:GM30)</f>
        <v>0</v>
      </c>
      <c r="GN31" s="32">
        <f>SUM(GN19:GN30)</f>
        <v>0</v>
      </c>
      <c r="GO31" s="42"/>
      <c r="GP31" s="41">
        <f>SUM(GP19:GP30)</f>
        <v>42</v>
      </c>
      <c r="GQ31" s="32">
        <f>SUM(GQ19:GQ30)</f>
        <v>341</v>
      </c>
      <c r="GR31" s="42"/>
      <c r="GS31" s="33">
        <f t="shared" si="14"/>
        <v>13056</v>
      </c>
      <c r="GT31" s="34">
        <f t="shared" si="15"/>
        <v>99352</v>
      </c>
      <c r="GU31" s="4"/>
      <c r="GV31" s="5"/>
      <c r="GW31" s="4"/>
      <c r="GX31" s="4"/>
      <c r="GY31" s="4"/>
      <c r="GZ31" s="5"/>
      <c r="HA31" s="4"/>
      <c r="HB31" s="4"/>
      <c r="HC31" s="4"/>
      <c r="HD31" s="5"/>
      <c r="HE31" s="4"/>
      <c r="HF31" s="4"/>
      <c r="HG31" s="4"/>
      <c r="HH31" s="5"/>
      <c r="HI31" s="4"/>
      <c r="HJ31" s="1"/>
      <c r="HK31" s="1"/>
      <c r="HL31" s="2"/>
      <c r="HM31" s="1"/>
      <c r="HN31" s="1"/>
      <c r="HO31" s="1"/>
      <c r="HP31" s="2"/>
      <c r="HQ31" s="1"/>
      <c r="HR31" s="1"/>
      <c r="HS31" s="1"/>
      <c r="HT31" s="2"/>
      <c r="HU31" s="1"/>
      <c r="HV31" s="1"/>
      <c r="HW31" s="1"/>
      <c r="HX31" s="2"/>
      <c r="HY31" s="1"/>
      <c r="HZ31" s="1"/>
      <c r="IA31" s="1"/>
      <c r="IB31" s="2"/>
      <c r="IC31" s="1"/>
      <c r="ID31" s="1"/>
      <c r="IE31" s="1"/>
      <c r="IF31" s="2"/>
      <c r="IG31" s="1"/>
      <c r="IH31" s="1"/>
      <c r="II31" s="1"/>
      <c r="IJ31" s="2"/>
      <c r="IK31" s="1"/>
      <c r="IL31" s="1"/>
      <c r="IM31" s="1"/>
      <c r="IR31" s="3"/>
      <c r="IW31" s="3"/>
      <c r="JB31" s="3"/>
      <c r="JG31" s="3"/>
      <c r="JL31" s="3"/>
      <c r="JQ31" s="3"/>
      <c r="JV31" s="3"/>
      <c r="KA31" s="3"/>
      <c r="KF31" s="3"/>
      <c r="KK31" s="3"/>
      <c r="KP31" s="3"/>
      <c r="KU31" s="3"/>
      <c r="KZ31" s="3"/>
      <c r="LE31" s="3"/>
      <c r="LJ31" s="3"/>
    </row>
    <row r="32" spans="1:322" x14ac:dyDescent="0.3">
      <c r="A32" s="52">
        <v>2008</v>
      </c>
      <c r="B32" s="53" t="s">
        <v>5</v>
      </c>
      <c r="C32" s="40">
        <v>0</v>
      </c>
      <c r="D32" s="6">
        <v>10</v>
      </c>
      <c r="E32" s="39">
        <v>0</v>
      </c>
      <c r="F32" s="40">
        <v>6</v>
      </c>
      <c r="G32" s="6">
        <v>254</v>
      </c>
      <c r="H32" s="39">
        <f t="shared" ref="H32:H43" si="63">G32/F32*1000</f>
        <v>42333.333333333336</v>
      </c>
      <c r="I32" s="40">
        <v>0</v>
      </c>
      <c r="J32" s="6">
        <v>0</v>
      </c>
      <c r="K32" s="39">
        <v>0</v>
      </c>
      <c r="L32" s="40">
        <v>0</v>
      </c>
      <c r="M32" s="6">
        <v>0</v>
      </c>
      <c r="N32" s="39">
        <v>0</v>
      </c>
      <c r="O32" s="40">
        <v>0</v>
      </c>
      <c r="P32" s="6">
        <v>0</v>
      </c>
      <c r="Q32" s="39">
        <v>0</v>
      </c>
      <c r="R32" s="40">
        <v>0</v>
      </c>
      <c r="S32" s="6">
        <v>0</v>
      </c>
      <c r="T32" s="39">
        <v>0</v>
      </c>
      <c r="U32" s="40">
        <v>0</v>
      </c>
      <c r="V32" s="6">
        <v>0</v>
      </c>
      <c r="W32" s="39">
        <v>0</v>
      </c>
      <c r="X32" s="40">
        <v>0</v>
      </c>
      <c r="Y32" s="6">
        <v>0</v>
      </c>
      <c r="Z32" s="39">
        <v>0</v>
      </c>
      <c r="AA32" s="40">
        <v>0</v>
      </c>
      <c r="AB32" s="6">
        <v>5</v>
      </c>
      <c r="AC32" s="39">
        <v>0</v>
      </c>
      <c r="AD32" s="40">
        <v>0</v>
      </c>
      <c r="AE32" s="6">
        <v>0</v>
      </c>
      <c r="AF32" s="39">
        <v>0</v>
      </c>
      <c r="AG32" s="40">
        <v>0</v>
      </c>
      <c r="AH32" s="6">
        <v>0</v>
      </c>
      <c r="AI32" s="39">
        <f t="shared" ref="AI32:AI43" si="64">IF(AG32=0,0,AH32/AG32*1000)</f>
        <v>0</v>
      </c>
      <c r="AJ32" s="40">
        <v>0</v>
      </c>
      <c r="AK32" s="6">
        <v>0</v>
      </c>
      <c r="AL32" s="39">
        <v>0</v>
      </c>
      <c r="AM32" s="40">
        <v>0</v>
      </c>
      <c r="AN32" s="6">
        <v>0</v>
      </c>
      <c r="AO32" s="39">
        <v>0</v>
      </c>
      <c r="AP32" s="40">
        <v>0</v>
      </c>
      <c r="AQ32" s="6">
        <v>0</v>
      </c>
      <c r="AR32" s="39">
        <v>0</v>
      </c>
      <c r="AS32" s="40">
        <v>0</v>
      </c>
      <c r="AT32" s="6">
        <v>0</v>
      </c>
      <c r="AU32" s="39">
        <f t="shared" ref="AU32:AU43" si="65">IF(AS32=0,0,AT32/AS32*1000)</f>
        <v>0</v>
      </c>
      <c r="AV32" s="40">
        <v>23</v>
      </c>
      <c r="AW32" s="6">
        <v>240</v>
      </c>
      <c r="AX32" s="39">
        <f t="shared" ref="AX32:AX43" si="66">AW32/AV32*1000</f>
        <v>10434.782608695652</v>
      </c>
      <c r="AY32" s="40">
        <v>0</v>
      </c>
      <c r="AZ32" s="6">
        <v>0</v>
      </c>
      <c r="BA32" s="39">
        <v>0</v>
      </c>
      <c r="BB32" s="40">
        <v>0</v>
      </c>
      <c r="BC32" s="6">
        <v>0</v>
      </c>
      <c r="BD32" s="39">
        <v>0</v>
      </c>
      <c r="BE32" s="40"/>
      <c r="BF32" s="6"/>
      <c r="BG32" s="39"/>
      <c r="BH32" s="40">
        <v>0</v>
      </c>
      <c r="BI32" s="6">
        <v>0</v>
      </c>
      <c r="BJ32" s="39">
        <v>0</v>
      </c>
      <c r="BK32" s="40">
        <v>0</v>
      </c>
      <c r="BL32" s="6">
        <v>0</v>
      </c>
      <c r="BM32" s="39">
        <f t="shared" ref="BM32:BM43" si="67">IF(BK32=0,0,BL32/BK32*1000)</f>
        <v>0</v>
      </c>
      <c r="BN32" s="40">
        <v>0</v>
      </c>
      <c r="BO32" s="6">
        <v>0</v>
      </c>
      <c r="BP32" s="39">
        <f t="shared" ref="BP32:BP43" si="68">IF(BN32=0,0,BO32/BN32*1000)</f>
        <v>0</v>
      </c>
      <c r="BQ32" s="40">
        <v>0</v>
      </c>
      <c r="BR32" s="6">
        <v>0</v>
      </c>
      <c r="BS32" s="39">
        <v>0</v>
      </c>
      <c r="BT32" s="40">
        <v>0</v>
      </c>
      <c r="BU32" s="6">
        <v>0</v>
      </c>
      <c r="BV32" s="39">
        <v>0</v>
      </c>
      <c r="BW32" s="40">
        <v>0</v>
      </c>
      <c r="BX32" s="6">
        <v>0</v>
      </c>
      <c r="BY32" s="39">
        <v>0</v>
      </c>
      <c r="BZ32" s="40">
        <v>0</v>
      </c>
      <c r="CA32" s="6">
        <v>0</v>
      </c>
      <c r="CB32" s="39">
        <v>0</v>
      </c>
      <c r="CC32" s="40">
        <v>0</v>
      </c>
      <c r="CD32" s="6">
        <v>0</v>
      </c>
      <c r="CE32" s="39">
        <v>0</v>
      </c>
      <c r="CF32" s="40">
        <v>0</v>
      </c>
      <c r="CG32" s="6">
        <v>0</v>
      </c>
      <c r="CH32" s="39">
        <v>0</v>
      </c>
      <c r="CI32" s="40">
        <v>0</v>
      </c>
      <c r="CJ32" s="6">
        <v>0</v>
      </c>
      <c r="CK32" s="39">
        <v>0</v>
      </c>
      <c r="CL32" s="40">
        <v>0</v>
      </c>
      <c r="CM32" s="6">
        <v>0</v>
      </c>
      <c r="CN32" s="39">
        <f t="shared" ref="CN32:CN43" si="69">IF(CL32=0,0,CM32/CL32*1000)</f>
        <v>0</v>
      </c>
      <c r="CO32" s="40">
        <v>0</v>
      </c>
      <c r="CP32" s="6">
        <v>0</v>
      </c>
      <c r="CQ32" s="39">
        <v>0</v>
      </c>
      <c r="CR32" s="40">
        <v>0</v>
      </c>
      <c r="CS32" s="6">
        <v>0</v>
      </c>
      <c r="CT32" s="39">
        <v>0</v>
      </c>
      <c r="CU32" s="40">
        <v>0</v>
      </c>
      <c r="CV32" s="6">
        <v>0</v>
      </c>
      <c r="CW32" s="39">
        <v>0</v>
      </c>
      <c r="CX32" s="40"/>
      <c r="CY32" s="6"/>
      <c r="CZ32" s="39"/>
      <c r="DA32" s="40">
        <v>0</v>
      </c>
      <c r="DB32" s="6">
        <v>0</v>
      </c>
      <c r="DC32" s="39">
        <v>0</v>
      </c>
      <c r="DD32" s="40">
        <v>0</v>
      </c>
      <c r="DE32" s="6">
        <v>0</v>
      </c>
      <c r="DF32" s="39">
        <v>0</v>
      </c>
      <c r="DG32" s="40">
        <v>0</v>
      </c>
      <c r="DH32" s="6">
        <v>0</v>
      </c>
      <c r="DI32" s="39">
        <v>0</v>
      </c>
      <c r="DJ32" s="40">
        <v>0</v>
      </c>
      <c r="DK32" s="6">
        <v>0</v>
      </c>
      <c r="DL32" s="39">
        <v>0</v>
      </c>
      <c r="DM32" s="40">
        <v>482</v>
      </c>
      <c r="DN32" s="6">
        <v>2327</v>
      </c>
      <c r="DO32" s="39">
        <f t="shared" ref="DO32:DO43" si="70">DN32/DM32*1000</f>
        <v>4827.8008298755185</v>
      </c>
      <c r="DP32" s="40">
        <v>0</v>
      </c>
      <c r="DQ32" s="6">
        <v>0</v>
      </c>
      <c r="DR32" s="39">
        <v>0</v>
      </c>
      <c r="DS32" s="40">
        <v>0</v>
      </c>
      <c r="DT32" s="6">
        <v>0</v>
      </c>
      <c r="DU32" s="39">
        <v>0</v>
      </c>
      <c r="DV32" s="40">
        <v>0</v>
      </c>
      <c r="DW32" s="6">
        <v>0</v>
      </c>
      <c r="DX32" s="39">
        <v>0</v>
      </c>
      <c r="DY32" s="40">
        <v>0</v>
      </c>
      <c r="DZ32" s="6">
        <v>0</v>
      </c>
      <c r="EA32" s="39">
        <v>0</v>
      </c>
      <c r="EB32" s="40">
        <v>0</v>
      </c>
      <c r="EC32" s="6">
        <v>0</v>
      </c>
      <c r="ED32" s="39">
        <v>0</v>
      </c>
      <c r="EE32" s="40">
        <v>0</v>
      </c>
      <c r="EF32" s="6">
        <v>0</v>
      </c>
      <c r="EG32" s="39">
        <v>0</v>
      </c>
      <c r="EH32" s="40">
        <v>0</v>
      </c>
      <c r="EI32" s="6">
        <v>0</v>
      </c>
      <c r="EJ32" s="39">
        <v>0</v>
      </c>
      <c r="EK32" s="40">
        <v>0</v>
      </c>
      <c r="EL32" s="6">
        <v>0</v>
      </c>
      <c r="EM32" s="39">
        <v>0</v>
      </c>
      <c r="EN32" s="40">
        <v>0</v>
      </c>
      <c r="EO32" s="6">
        <v>0</v>
      </c>
      <c r="EP32" s="39">
        <v>0</v>
      </c>
      <c r="EQ32" s="40">
        <v>0</v>
      </c>
      <c r="ER32" s="6">
        <v>0</v>
      </c>
      <c r="ES32" s="39">
        <v>0</v>
      </c>
      <c r="ET32" s="40">
        <v>0</v>
      </c>
      <c r="EU32" s="6">
        <v>0</v>
      </c>
      <c r="EV32" s="39">
        <v>0</v>
      </c>
      <c r="EW32" s="40">
        <v>0</v>
      </c>
      <c r="EX32" s="6">
        <v>0</v>
      </c>
      <c r="EY32" s="39">
        <v>0</v>
      </c>
      <c r="EZ32" s="40">
        <v>0</v>
      </c>
      <c r="FA32" s="6">
        <v>0</v>
      </c>
      <c r="FB32" s="39">
        <v>0</v>
      </c>
      <c r="FC32" s="40">
        <v>0</v>
      </c>
      <c r="FD32" s="6">
        <v>0</v>
      </c>
      <c r="FE32" s="39">
        <v>0</v>
      </c>
      <c r="FF32" s="40">
        <v>0</v>
      </c>
      <c r="FG32" s="6">
        <v>0</v>
      </c>
      <c r="FH32" s="39">
        <v>0</v>
      </c>
      <c r="FI32" s="40">
        <v>0</v>
      </c>
      <c r="FJ32" s="6">
        <v>0</v>
      </c>
      <c r="FK32" s="39">
        <v>0</v>
      </c>
      <c r="FL32" s="40">
        <v>45</v>
      </c>
      <c r="FM32" s="6">
        <v>350</v>
      </c>
      <c r="FN32" s="39">
        <f t="shared" ref="FN32:FN43" si="71">FM32/FL32*1000</f>
        <v>7777.7777777777774</v>
      </c>
      <c r="FO32" s="40">
        <v>0</v>
      </c>
      <c r="FP32" s="6">
        <v>0</v>
      </c>
      <c r="FQ32" s="39">
        <f t="shared" ref="FQ32:FQ43" si="72">IF(FO32=0,0,FP32/FO32*1000)</f>
        <v>0</v>
      </c>
      <c r="FR32" s="40">
        <v>0</v>
      </c>
      <c r="FS32" s="6">
        <v>0</v>
      </c>
      <c r="FT32" s="39">
        <f t="shared" ref="FT32:FT43" si="73">IF(FR32=0,0,FS32/FR32*1000)</f>
        <v>0</v>
      </c>
      <c r="FU32" s="40">
        <v>0</v>
      </c>
      <c r="FV32" s="6">
        <v>0</v>
      </c>
      <c r="FW32" s="39">
        <v>0</v>
      </c>
      <c r="FX32" s="40">
        <v>0</v>
      </c>
      <c r="FY32" s="6">
        <v>0</v>
      </c>
      <c r="FZ32" s="39">
        <v>0</v>
      </c>
      <c r="GA32" s="40">
        <v>0</v>
      </c>
      <c r="GB32" s="6">
        <v>1</v>
      </c>
      <c r="GC32" s="39">
        <v>0</v>
      </c>
      <c r="GD32" s="40">
        <v>495</v>
      </c>
      <c r="GE32" s="6">
        <v>4227</v>
      </c>
      <c r="GF32" s="39">
        <f t="shared" ref="GF32:GF43" si="74">GE32/GD32*1000</f>
        <v>8539.3939393939399</v>
      </c>
      <c r="GG32" s="40">
        <v>0</v>
      </c>
      <c r="GH32" s="6">
        <v>0</v>
      </c>
      <c r="GI32" s="39">
        <v>0</v>
      </c>
      <c r="GJ32" s="40">
        <v>0</v>
      </c>
      <c r="GK32" s="6">
        <v>0</v>
      </c>
      <c r="GL32" s="39">
        <v>0</v>
      </c>
      <c r="GM32" s="40">
        <v>0</v>
      </c>
      <c r="GN32" s="6">
        <v>0</v>
      </c>
      <c r="GO32" s="39">
        <v>0</v>
      </c>
      <c r="GP32" s="45">
        <v>0</v>
      </c>
      <c r="GQ32" s="16">
        <v>0</v>
      </c>
      <c r="GR32" s="39">
        <v>0</v>
      </c>
      <c r="GS32" s="8">
        <f t="shared" si="14"/>
        <v>1051</v>
      </c>
      <c r="GT32" s="17">
        <f t="shared" si="15"/>
        <v>7414</v>
      </c>
      <c r="GU32" s="4"/>
      <c r="GV32" s="5"/>
      <c r="GW32" s="4"/>
      <c r="GX32" s="4"/>
      <c r="GY32" s="4"/>
      <c r="GZ32" s="5"/>
      <c r="HA32" s="4"/>
      <c r="HB32" s="4"/>
      <c r="HC32" s="4"/>
      <c r="HD32" s="5"/>
      <c r="HE32" s="4"/>
      <c r="HF32" s="4"/>
      <c r="HG32" s="4"/>
      <c r="HH32" s="5"/>
      <c r="HI32" s="4"/>
      <c r="HJ32" s="1"/>
      <c r="HK32" s="1"/>
      <c r="HL32" s="2"/>
      <c r="HM32" s="1"/>
      <c r="HN32" s="1"/>
      <c r="HO32" s="1"/>
      <c r="HP32" s="2"/>
      <c r="HQ32" s="1"/>
      <c r="HR32" s="1"/>
      <c r="HS32" s="1"/>
      <c r="HT32" s="2"/>
      <c r="HU32" s="1"/>
      <c r="HV32" s="1"/>
      <c r="HW32" s="1"/>
      <c r="HX32" s="2"/>
      <c r="HY32" s="1"/>
      <c r="HZ32" s="1"/>
      <c r="IA32" s="1"/>
      <c r="IB32" s="2"/>
      <c r="IC32" s="1"/>
      <c r="ID32" s="1"/>
      <c r="IE32" s="1"/>
      <c r="IF32" s="2"/>
      <c r="IG32" s="1"/>
      <c r="IH32" s="1"/>
      <c r="II32" s="1"/>
      <c r="IJ32" s="2"/>
      <c r="IK32" s="1"/>
      <c r="IL32" s="1"/>
      <c r="IM32" s="1"/>
    </row>
    <row r="33" spans="1:322" x14ac:dyDescent="0.3">
      <c r="A33" s="52">
        <v>2008</v>
      </c>
      <c r="B33" s="53" t="s">
        <v>6</v>
      </c>
      <c r="C33" s="40">
        <v>5</v>
      </c>
      <c r="D33" s="6">
        <v>57</v>
      </c>
      <c r="E33" s="39">
        <f t="shared" ref="E33:E43" si="75">D33/C33*1000</f>
        <v>11400</v>
      </c>
      <c r="F33" s="40">
        <v>0</v>
      </c>
      <c r="G33" s="6">
        <v>0</v>
      </c>
      <c r="H33" s="39">
        <v>0</v>
      </c>
      <c r="I33" s="40">
        <v>0</v>
      </c>
      <c r="J33" s="6">
        <v>0</v>
      </c>
      <c r="K33" s="39">
        <v>0</v>
      </c>
      <c r="L33" s="40">
        <v>69</v>
      </c>
      <c r="M33" s="6">
        <v>67</v>
      </c>
      <c r="N33" s="39">
        <f t="shared" ref="N33:N43" si="76">M33/L33*1000</f>
        <v>971.01449275362313</v>
      </c>
      <c r="O33" s="40">
        <v>0</v>
      </c>
      <c r="P33" s="6">
        <v>0</v>
      </c>
      <c r="Q33" s="39">
        <v>0</v>
      </c>
      <c r="R33" s="40">
        <v>0</v>
      </c>
      <c r="S33" s="6">
        <v>0</v>
      </c>
      <c r="T33" s="39">
        <v>0</v>
      </c>
      <c r="U33" s="40">
        <v>0</v>
      </c>
      <c r="V33" s="6">
        <v>0</v>
      </c>
      <c r="W33" s="39">
        <v>0</v>
      </c>
      <c r="X33" s="40">
        <v>0</v>
      </c>
      <c r="Y33" s="6">
        <v>0</v>
      </c>
      <c r="Z33" s="39">
        <v>0</v>
      </c>
      <c r="AA33" s="40">
        <v>0</v>
      </c>
      <c r="AB33" s="6">
        <v>0</v>
      </c>
      <c r="AC33" s="39">
        <v>0</v>
      </c>
      <c r="AD33" s="40">
        <v>0</v>
      </c>
      <c r="AE33" s="6">
        <v>0</v>
      </c>
      <c r="AF33" s="39">
        <v>0</v>
      </c>
      <c r="AG33" s="40">
        <v>0</v>
      </c>
      <c r="AH33" s="6">
        <v>0</v>
      </c>
      <c r="AI33" s="39">
        <f t="shared" si="64"/>
        <v>0</v>
      </c>
      <c r="AJ33" s="40">
        <v>0</v>
      </c>
      <c r="AK33" s="6">
        <v>0</v>
      </c>
      <c r="AL33" s="39">
        <v>0</v>
      </c>
      <c r="AM33" s="40">
        <v>0</v>
      </c>
      <c r="AN33" s="6">
        <v>0</v>
      </c>
      <c r="AO33" s="39">
        <v>0</v>
      </c>
      <c r="AP33" s="40">
        <v>0</v>
      </c>
      <c r="AQ33" s="6">
        <v>0</v>
      </c>
      <c r="AR33" s="39">
        <v>0</v>
      </c>
      <c r="AS33" s="40">
        <v>0</v>
      </c>
      <c r="AT33" s="6">
        <v>0</v>
      </c>
      <c r="AU33" s="39">
        <f t="shared" si="65"/>
        <v>0</v>
      </c>
      <c r="AV33" s="40">
        <v>0</v>
      </c>
      <c r="AW33" s="6">
        <v>0</v>
      </c>
      <c r="AX33" s="39">
        <v>0</v>
      </c>
      <c r="AY33" s="40">
        <v>0</v>
      </c>
      <c r="AZ33" s="6">
        <v>0</v>
      </c>
      <c r="BA33" s="39">
        <v>0</v>
      </c>
      <c r="BB33" s="40">
        <v>0</v>
      </c>
      <c r="BC33" s="6">
        <v>0</v>
      </c>
      <c r="BD33" s="39">
        <v>0</v>
      </c>
      <c r="BE33" s="40"/>
      <c r="BF33" s="6"/>
      <c r="BG33" s="39"/>
      <c r="BH33" s="40">
        <v>10</v>
      </c>
      <c r="BI33" s="6">
        <v>290</v>
      </c>
      <c r="BJ33" s="39">
        <f t="shared" ref="BJ33:BJ36" si="77">BI33/BH33*1000</f>
        <v>29000</v>
      </c>
      <c r="BK33" s="40">
        <v>0</v>
      </c>
      <c r="BL33" s="6">
        <v>0</v>
      </c>
      <c r="BM33" s="39">
        <f t="shared" si="67"/>
        <v>0</v>
      </c>
      <c r="BN33" s="40">
        <v>0</v>
      </c>
      <c r="BO33" s="6">
        <v>0</v>
      </c>
      <c r="BP33" s="39">
        <f t="shared" si="68"/>
        <v>0</v>
      </c>
      <c r="BQ33" s="40">
        <v>0</v>
      </c>
      <c r="BR33" s="6">
        <v>0</v>
      </c>
      <c r="BS33" s="39">
        <v>0</v>
      </c>
      <c r="BT33" s="40">
        <v>0</v>
      </c>
      <c r="BU33" s="6">
        <v>0</v>
      </c>
      <c r="BV33" s="39">
        <v>0</v>
      </c>
      <c r="BW33" s="40">
        <v>0</v>
      </c>
      <c r="BX33" s="6">
        <v>0</v>
      </c>
      <c r="BY33" s="39">
        <v>0</v>
      </c>
      <c r="BZ33" s="40">
        <v>0</v>
      </c>
      <c r="CA33" s="6">
        <v>0</v>
      </c>
      <c r="CB33" s="39">
        <v>0</v>
      </c>
      <c r="CC33" s="40">
        <v>0</v>
      </c>
      <c r="CD33" s="6">
        <v>0</v>
      </c>
      <c r="CE33" s="39">
        <v>0</v>
      </c>
      <c r="CF33" s="40">
        <v>0</v>
      </c>
      <c r="CG33" s="6">
        <v>0</v>
      </c>
      <c r="CH33" s="39">
        <v>0</v>
      </c>
      <c r="CI33" s="40">
        <v>0</v>
      </c>
      <c r="CJ33" s="6">
        <v>0</v>
      </c>
      <c r="CK33" s="39">
        <v>0</v>
      </c>
      <c r="CL33" s="40">
        <v>0</v>
      </c>
      <c r="CM33" s="6">
        <v>0</v>
      </c>
      <c r="CN33" s="39">
        <f t="shared" si="69"/>
        <v>0</v>
      </c>
      <c r="CO33" s="40">
        <v>0</v>
      </c>
      <c r="CP33" s="6">
        <v>0</v>
      </c>
      <c r="CQ33" s="39">
        <v>0</v>
      </c>
      <c r="CR33" s="40">
        <v>0</v>
      </c>
      <c r="CS33" s="6">
        <v>0</v>
      </c>
      <c r="CT33" s="39">
        <v>0</v>
      </c>
      <c r="CU33" s="40">
        <v>0</v>
      </c>
      <c r="CV33" s="6">
        <v>0</v>
      </c>
      <c r="CW33" s="39">
        <v>0</v>
      </c>
      <c r="CX33" s="40"/>
      <c r="CY33" s="6"/>
      <c r="CZ33" s="39"/>
      <c r="DA33" s="40">
        <v>0</v>
      </c>
      <c r="DB33" s="6">
        <v>0</v>
      </c>
      <c r="DC33" s="39">
        <v>0</v>
      </c>
      <c r="DD33" s="40">
        <v>0</v>
      </c>
      <c r="DE33" s="6">
        <v>0</v>
      </c>
      <c r="DF33" s="39">
        <v>0</v>
      </c>
      <c r="DG33" s="40">
        <v>0</v>
      </c>
      <c r="DH33" s="6">
        <v>0</v>
      </c>
      <c r="DI33" s="39">
        <v>0</v>
      </c>
      <c r="DJ33" s="40">
        <v>0</v>
      </c>
      <c r="DK33" s="6">
        <v>0</v>
      </c>
      <c r="DL33" s="39">
        <v>0</v>
      </c>
      <c r="DM33" s="40">
        <v>201</v>
      </c>
      <c r="DN33" s="6">
        <v>1066</v>
      </c>
      <c r="DO33" s="39">
        <f t="shared" si="70"/>
        <v>5303.4825870646764</v>
      </c>
      <c r="DP33" s="40">
        <v>0</v>
      </c>
      <c r="DQ33" s="6">
        <v>0</v>
      </c>
      <c r="DR33" s="39">
        <v>0</v>
      </c>
      <c r="DS33" s="40">
        <v>0</v>
      </c>
      <c r="DT33" s="6">
        <v>0</v>
      </c>
      <c r="DU33" s="39">
        <v>0</v>
      </c>
      <c r="DV33" s="40">
        <v>0</v>
      </c>
      <c r="DW33" s="6">
        <v>0</v>
      </c>
      <c r="DX33" s="39">
        <v>0</v>
      </c>
      <c r="DY33" s="40">
        <v>0</v>
      </c>
      <c r="DZ33" s="6">
        <v>0</v>
      </c>
      <c r="EA33" s="39">
        <v>0</v>
      </c>
      <c r="EB33" s="40">
        <v>0</v>
      </c>
      <c r="EC33" s="6">
        <v>0</v>
      </c>
      <c r="ED33" s="39">
        <v>0</v>
      </c>
      <c r="EE33" s="40">
        <v>0</v>
      </c>
      <c r="EF33" s="6">
        <v>0</v>
      </c>
      <c r="EG33" s="39">
        <v>0</v>
      </c>
      <c r="EH33" s="40">
        <v>0</v>
      </c>
      <c r="EI33" s="6">
        <v>0</v>
      </c>
      <c r="EJ33" s="39">
        <v>0</v>
      </c>
      <c r="EK33" s="40">
        <v>0</v>
      </c>
      <c r="EL33" s="6">
        <v>0</v>
      </c>
      <c r="EM33" s="39">
        <v>0</v>
      </c>
      <c r="EN33" s="40">
        <v>0</v>
      </c>
      <c r="EO33" s="6">
        <v>0</v>
      </c>
      <c r="EP33" s="39">
        <v>0</v>
      </c>
      <c r="EQ33" s="40">
        <v>0</v>
      </c>
      <c r="ER33" s="6">
        <v>0</v>
      </c>
      <c r="ES33" s="39">
        <v>0</v>
      </c>
      <c r="ET33" s="40">
        <v>0</v>
      </c>
      <c r="EU33" s="6">
        <v>0</v>
      </c>
      <c r="EV33" s="39">
        <v>0</v>
      </c>
      <c r="EW33" s="40">
        <v>0</v>
      </c>
      <c r="EX33" s="6">
        <v>0</v>
      </c>
      <c r="EY33" s="39">
        <v>0</v>
      </c>
      <c r="EZ33" s="40">
        <v>0</v>
      </c>
      <c r="FA33" s="6">
        <v>0</v>
      </c>
      <c r="FB33" s="39">
        <v>0</v>
      </c>
      <c r="FC33" s="40">
        <v>0</v>
      </c>
      <c r="FD33" s="6">
        <v>0</v>
      </c>
      <c r="FE33" s="39">
        <v>0</v>
      </c>
      <c r="FF33" s="40">
        <v>0</v>
      </c>
      <c r="FG33" s="6">
        <v>0</v>
      </c>
      <c r="FH33" s="39">
        <v>0</v>
      </c>
      <c r="FI33" s="40">
        <v>0</v>
      </c>
      <c r="FJ33" s="6">
        <v>0</v>
      </c>
      <c r="FK33" s="39">
        <v>0</v>
      </c>
      <c r="FL33" s="40">
        <v>36</v>
      </c>
      <c r="FM33" s="6">
        <v>218</v>
      </c>
      <c r="FN33" s="39">
        <f t="shared" si="71"/>
        <v>6055.5555555555557</v>
      </c>
      <c r="FO33" s="40">
        <v>0</v>
      </c>
      <c r="FP33" s="6">
        <v>0</v>
      </c>
      <c r="FQ33" s="39">
        <f t="shared" si="72"/>
        <v>0</v>
      </c>
      <c r="FR33" s="40">
        <v>0</v>
      </c>
      <c r="FS33" s="6">
        <v>0</v>
      </c>
      <c r="FT33" s="39">
        <f t="shared" si="73"/>
        <v>0</v>
      </c>
      <c r="FU33" s="40">
        <v>0</v>
      </c>
      <c r="FV33" s="6">
        <v>0</v>
      </c>
      <c r="FW33" s="39">
        <v>0</v>
      </c>
      <c r="FX33" s="40">
        <v>0</v>
      </c>
      <c r="FY33" s="6">
        <v>0</v>
      </c>
      <c r="FZ33" s="39">
        <v>0</v>
      </c>
      <c r="GA33" s="40">
        <v>1</v>
      </c>
      <c r="GB33" s="6">
        <v>54</v>
      </c>
      <c r="GC33" s="39">
        <f t="shared" ref="GC33:GC41" si="78">GB33/GA33*1000</f>
        <v>54000</v>
      </c>
      <c r="GD33" s="40">
        <v>822</v>
      </c>
      <c r="GE33" s="6">
        <v>7470</v>
      </c>
      <c r="GF33" s="39">
        <f t="shared" si="74"/>
        <v>9087.5912408759123</v>
      </c>
      <c r="GG33" s="40">
        <v>0</v>
      </c>
      <c r="GH33" s="6">
        <v>0</v>
      </c>
      <c r="GI33" s="39">
        <v>0</v>
      </c>
      <c r="GJ33" s="40">
        <v>0</v>
      </c>
      <c r="GK33" s="6">
        <v>0</v>
      </c>
      <c r="GL33" s="39">
        <v>0</v>
      </c>
      <c r="GM33" s="40">
        <v>0</v>
      </c>
      <c r="GN33" s="6">
        <v>0</v>
      </c>
      <c r="GO33" s="39">
        <v>0</v>
      </c>
      <c r="GP33" s="40">
        <v>7</v>
      </c>
      <c r="GQ33" s="6">
        <v>57</v>
      </c>
      <c r="GR33" s="39">
        <f t="shared" ref="GR33:GR43" si="79">GQ33/GP33*1000</f>
        <v>8142.8571428571422</v>
      </c>
      <c r="GS33" s="8">
        <f t="shared" si="14"/>
        <v>1151</v>
      </c>
      <c r="GT33" s="17">
        <f t="shared" si="15"/>
        <v>9279</v>
      </c>
      <c r="GU33" s="4"/>
      <c r="GV33" s="5"/>
      <c r="GW33" s="4"/>
      <c r="GX33" s="4"/>
      <c r="GY33" s="4"/>
      <c r="GZ33" s="5"/>
      <c r="HA33" s="4"/>
      <c r="HB33" s="4"/>
      <c r="HC33" s="4"/>
      <c r="HD33" s="5"/>
      <c r="HE33" s="4"/>
      <c r="HF33" s="4"/>
      <c r="HG33" s="4"/>
      <c r="HH33" s="5"/>
      <c r="HI33" s="4"/>
      <c r="HJ33" s="1"/>
      <c r="HK33" s="1"/>
      <c r="HL33" s="2"/>
      <c r="HM33" s="1"/>
      <c r="HN33" s="1"/>
      <c r="HO33" s="1"/>
      <c r="HP33" s="2"/>
      <c r="HQ33" s="1"/>
      <c r="HR33" s="1"/>
      <c r="HS33" s="1"/>
      <c r="HT33" s="2"/>
      <c r="HU33" s="1"/>
      <c r="HV33" s="1"/>
      <c r="HW33" s="1"/>
      <c r="HX33" s="2"/>
      <c r="HY33" s="1"/>
      <c r="HZ33" s="1"/>
      <c r="IA33" s="1"/>
      <c r="IB33" s="2"/>
      <c r="IC33" s="1"/>
      <c r="ID33" s="1"/>
      <c r="IE33" s="1"/>
      <c r="IF33" s="2"/>
      <c r="IG33" s="1"/>
      <c r="IH33" s="1"/>
      <c r="II33" s="1"/>
      <c r="IJ33" s="2"/>
      <c r="IK33" s="1"/>
      <c r="IL33" s="1"/>
      <c r="IM33" s="1"/>
    </row>
    <row r="34" spans="1:322" x14ac:dyDescent="0.3">
      <c r="A34" s="52">
        <v>2008</v>
      </c>
      <c r="B34" s="53" t="s">
        <v>7</v>
      </c>
      <c r="C34" s="40">
        <v>0</v>
      </c>
      <c r="D34" s="6">
        <v>0</v>
      </c>
      <c r="E34" s="39">
        <v>0</v>
      </c>
      <c r="F34" s="40">
        <v>3</v>
      </c>
      <c r="G34" s="6">
        <v>93</v>
      </c>
      <c r="H34" s="39">
        <f t="shared" si="63"/>
        <v>31000</v>
      </c>
      <c r="I34" s="40">
        <v>0</v>
      </c>
      <c r="J34" s="6">
        <v>0</v>
      </c>
      <c r="K34" s="39">
        <v>0</v>
      </c>
      <c r="L34" s="40">
        <v>0</v>
      </c>
      <c r="M34" s="6">
        <v>0</v>
      </c>
      <c r="N34" s="39">
        <v>0</v>
      </c>
      <c r="O34" s="40">
        <v>0</v>
      </c>
      <c r="P34" s="6">
        <v>0</v>
      </c>
      <c r="Q34" s="39">
        <v>0</v>
      </c>
      <c r="R34" s="40">
        <v>0</v>
      </c>
      <c r="S34" s="6">
        <v>0</v>
      </c>
      <c r="T34" s="39">
        <v>0</v>
      </c>
      <c r="U34" s="40">
        <v>0</v>
      </c>
      <c r="V34" s="6">
        <v>0</v>
      </c>
      <c r="W34" s="39">
        <v>0</v>
      </c>
      <c r="X34" s="40">
        <v>0</v>
      </c>
      <c r="Y34" s="6">
        <v>0</v>
      </c>
      <c r="Z34" s="39">
        <v>0</v>
      </c>
      <c r="AA34" s="40">
        <v>1</v>
      </c>
      <c r="AB34" s="6">
        <v>19</v>
      </c>
      <c r="AC34" s="39">
        <f t="shared" ref="AC34:AC40" si="80">AB34/AA34*1000</f>
        <v>19000</v>
      </c>
      <c r="AD34" s="40">
        <v>0</v>
      </c>
      <c r="AE34" s="6">
        <v>0</v>
      </c>
      <c r="AF34" s="39">
        <v>0</v>
      </c>
      <c r="AG34" s="40">
        <v>0</v>
      </c>
      <c r="AH34" s="6">
        <v>0</v>
      </c>
      <c r="AI34" s="39">
        <f t="shared" si="64"/>
        <v>0</v>
      </c>
      <c r="AJ34" s="40">
        <v>0</v>
      </c>
      <c r="AK34" s="6">
        <v>0</v>
      </c>
      <c r="AL34" s="39">
        <v>0</v>
      </c>
      <c r="AM34" s="40">
        <v>0</v>
      </c>
      <c r="AN34" s="6">
        <v>0</v>
      </c>
      <c r="AO34" s="39">
        <v>0</v>
      </c>
      <c r="AP34" s="40">
        <v>0</v>
      </c>
      <c r="AQ34" s="6">
        <v>0</v>
      </c>
      <c r="AR34" s="39">
        <v>0</v>
      </c>
      <c r="AS34" s="40">
        <v>0</v>
      </c>
      <c r="AT34" s="6">
        <v>0</v>
      </c>
      <c r="AU34" s="39">
        <f t="shared" si="65"/>
        <v>0</v>
      </c>
      <c r="AV34" s="40">
        <v>27</v>
      </c>
      <c r="AW34" s="6">
        <v>352</v>
      </c>
      <c r="AX34" s="39">
        <f t="shared" si="66"/>
        <v>13037.037037037036</v>
      </c>
      <c r="AY34" s="40">
        <v>0</v>
      </c>
      <c r="AZ34" s="6">
        <v>0</v>
      </c>
      <c r="BA34" s="39">
        <v>0</v>
      </c>
      <c r="BB34" s="40">
        <v>0</v>
      </c>
      <c r="BC34" s="6">
        <v>0</v>
      </c>
      <c r="BD34" s="39">
        <v>0</v>
      </c>
      <c r="BE34" s="40"/>
      <c r="BF34" s="6"/>
      <c r="BG34" s="39"/>
      <c r="BH34" s="40">
        <v>0</v>
      </c>
      <c r="BI34" s="6">
        <v>0</v>
      </c>
      <c r="BJ34" s="39">
        <v>0</v>
      </c>
      <c r="BK34" s="40">
        <v>0</v>
      </c>
      <c r="BL34" s="6">
        <v>0</v>
      </c>
      <c r="BM34" s="39">
        <f t="shared" si="67"/>
        <v>0</v>
      </c>
      <c r="BN34" s="40">
        <v>0</v>
      </c>
      <c r="BO34" s="6">
        <v>0</v>
      </c>
      <c r="BP34" s="39">
        <f t="shared" si="68"/>
        <v>0</v>
      </c>
      <c r="BQ34" s="40">
        <v>0</v>
      </c>
      <c r="BR34" s="6">
        <v>0</v>
      </c>
      <c r="BS34" s="39">
        <v>0</v>
      </c>
      <c r="BT34" s="40">
        <v>0</v>
      </c>
      <c r="BU34" s="6">
        <v>0</v>
      </c>
      <c r="BV34" s="39">
        <v>0</v>
      </c>
      <c r="BW34" s="40">
        <v>0</v>
      </c>
      <c r="BX34" s="6">
        <v>0</v>
      </c>
      <c r="BY34" s="39">
        <v>0</v>
      </c>
      <c r="BZ34" s="40">
        <v>0</v>
      </c>
      <c r="CA34" s="6">
        <v>0</v>
      </c>
      <c r="CB34" s="39">
        <v>0</v>
      </c>
      <c r="CC34" s="40">
        <v>0</v>
      </c>
      <c r="CD34" s="6">
        <v>0</v>
      </c>
      <c r="CE34" s="39">
        <v>0</v>
      </c>
      <c r="CF34" s="40">
        <v>0</v>
      </c>
      <c r="CG34" s="6">
        <v>0</v>
      </c>
      <c r="CH34" s="39">
        <v>0</v>
      </c>
      <c r="CI34" s="40">
        <v>0</v>
      </c>
      <c r="CJ34" s="6">
        <v>0</v>
      </c>
      <c r="CK34" s="39">
        <v>0</v>
      </c>
      <c r="CL34" s="40">
        <v>0</v>
      </c>
      <c r="CM34" s="6">
        <v>0</v>
      </c>
      <c r="CN34" s="39">
        <f t="shared" si="69"/>
        <v>0</v>
      </c>
      <c r="CO34" s="40">
        <v>0</v>
      </c>
      <c r="CP34" s="6">
        <v>0</v>
      </c>
      <c r="CQ34" s="39">
        <v>0</v>
      </c>
      <c r="CR34" s="40">
        <v>0</v>
      </c>
      <c r="CS34" s="6">
        <v>0</v>
      </c>
      <c r="CT34" s="39">
        <v>0</v>
      </c>
      <c r="CU34" s="40">
        <v>0</v>
      </c>
      <c r="CV34" s="6">
        <v>0</v>
      </c>
      <c r="CW34" s="39">
        <v>0</v>
      </c>
      <c r="CX34" s="40"/>
      <c r="CY34" s="6"/>
      <c r="CZ34" s="39"/>
      <c r="DA34" s="40">
        <v>0</v>
      </c>
      <c r="DB34" s="6">
        <v>0</v>
      </c>
      <c r="DC34" s="39">
        <v>0</v>
      </c>
      <c r="DD34" s="40">
        <v>0</v>
      </c>
      <c r="DE34" s="6">
        <v>0</v>
      </c>
      <c r="DF34" s="39">
        <v>0</v>
      </c>
      <c r="DG34" s="40">
        <v>0</v>
      </c>
      <c r="DH34" s="6">
        <v>0</v>
      </c>
      <c r="DI34" s="39">
        <v>0</v>
      </c>
      <c r="DJ34" s="40">
        <v>0</v>
      </c>
      <c r="DK34" s="6">
        <v>0</v>
      </c>
      <c r="DL34" s="39">
        <v>0</v>
      </c>
      <c r="DM34" s="40">
        <v>338</v>
      </c>
      <c r="DN34" s="6">
        <v>1654</v>
      </c>
      <c r="DO34" s="39">
        <f t="shared" si="70"/>
        <v>4893.4911242603548</v>
      </c>
      <c r="DP34" s="40">
        <v>0</v>
      </c>
      <c r="DQ34" s="6">
        <v>0</v>
      </c>
      <c r="DR34" s="39">
        <v>0</v>
      </c>
      <c r="DS34" s="40">
        <v>0</v>
      </c>
      <c r="DT34" s="6">
        <v>0</v>
      </c>
      <c r="DU34" s="39">
        <v>0</v>
      </c>
      <c r="DV34" s="40">
        <v>0</v>
      </c>
      <c r="DW34" s="6">
        <v>0</v>
      </c>
      <c r="DX34" s="39">
        <v>0</v>
      </c>
      <c r="DY34" s="40">
        <v>0</v>
      </c>
      <c r="DZ34" s="6">
        <v>0</v>
      </c>
      <c r="EA34" s="39">
        <v>0</v>
      </c>
      <c r="EB34" s="40">
        <v>0</v>
      </c>
      <c r="EC34" s="6">
        <v>0</v>
      </c>
      <c r="ED34" s="39">
        <v>0</v>
      </c>
      <c r="EE34" s="40">
        <v>0</v>
      </c>
      <c r="EF34" s="6">
        <v>0</v>
      </c>
      <c r="EG34" s="39">
        <v>0</v>
      </c>
      <c r="EH34" s="40">
        <v>0</v>
      </c>
      <c r="EI34" s="6">
        <v>0</v>
      </c>
      <c r="EJ34" s="39">
        <v>0</v>
      </c>
      <c r="EK34" s="40">
        <v>0</v>
      </c>
      <c r="EL34" s="6">
        <v>0</v>
      </c>
      <c r="EM34" s="39">
        <v>0</v>
      </c>
      <c r="EN34" s="40">
        <v>0</v>
      </c>
      <c r="EO34" s="6">
        <v>0</v>
      </c>
      <c r="EP34" s="39">
        <v>0</v>
      </c>
      <c r="EQ34" s="40">
        <v>0</v>
      </c>
      <c r="ER34" s="6">
        <v>0</v>
      </c>
      <c r="ES34" s="39">
        <v>0</v>
      </c>
      <c r="ET34" s="40">
        <v>0</v>
      </c>
      <c r="EU34" s="6">
        <v>1</v>
      </c>
      <c r="EV34" s="39">
        <v>0</v>
      </c>
      <c r="EW34" s="40">
        <v>0</v>
      </c>
      <c r="EX34" s="6">
        <v>0</v>
      </c>
      <c r="EY34" s="39">
        <v>0</v>
      </c>
      <c r="EZ34" s="40">
        <v>0</v>
      </c>
      <c r="FA34" s="6">
        <v>0</v>
      </c>
      <c r="FB34" s="39">
        <v>0</v>
      </c>
      <c r="FC34" s="40">
        <v>0</v>
      </c>
      <c r="FD34" s="6">
        <v>0</v>
      </c>
      <c r="FE34" s="39">
        <v>0</v>
      </c>
      <c r="FF34" s="40">
        <v>0</v>
      </c>
      <c r="FG34" s="6">
        <v>0</v>
      </c>
      <c r="FH34" s="39">
        <v>0</v>
      </c>
      <c r="FI34" s="40">
        <v>0</v>
      </c>
      <c r="FJ34" s="6">
        <v>0</v>
      </c>
      <c r="FK34" s="39">
        <v>0</v>
      </c>
      <c r="FL34" s="40">
        <v>0</v>
      </c>
      <c r="FM34" s="6">
        <v>0</v>
      </c>
      <c r="FN34" s="39">
        <v>0</v>
      </c>
      <c r="FO34" s="40">
        <v>0</v>
      </c>
      <c r="FP34" s="6">
        <v>0</v>
      </c>
      <c r="FQ34" s="39">
        <f t="shared" si="72"/>
        <v>0</v>
      </c>
      <c r="FR34" s="40">
        <v>0</v>
      </c>
      <c r="FS34" s="6">
        <v>0</v>
      </c>
      <c r="FT34" s="39">
        <f t="shared" si="73"/>
        <v>0</v>
      </c>
      <c r="FU34" s="40">
        <v>0</v>
      </c>
      <c r="FV34" s="6">
        <v>0</v>
      </c>
      <c r="FW34" s="39">
        <v>0</v>
      </c>
      <c r="FX34" s="40">
        <v>0</v>
      </c>
      <c r="FY34" s="6">
        <v>0</v>
      </c>
      <c r="FZ34" s="39">
        <v>0</v>
      </c>
      <c r="GA34" s="40">
        <v>0</v>
      </c>
      <c r="GB34" s="6">
        <v>0</v>
      </c>
      <c r="GC34" s="39">
        <v>0</v>
      </c>
      <c r="GD34" s="40">
        <v>763</v>
      </c>
      <c r="GE34" s="6">
        <v>6464</v>
      </c>
      <c r="GF34" s="39">
        <f t="shared" si="74"/>
        <v>8471.8217562254249</v>
      </c>
      <c r="GG34" s="40">
        <v>0</v>
      </c>
      <c r="GH34" s="6">
        <v>0</v>
      </c>
      <c r="GI34" s="39">
        <v>0</v>
      </c>
      <c r="GJ34" s="40">
        <v>0</v>
      </c>
      <c r="GK34" s="6">
        <v>0</v>
      </c>
      <c r="GL34" s="39">
        <v>0</v>
      </c>
      <c r="GM34" s="40">
        <v>0</v>
      </c>
      <c r="GN34" s="6">
        <v>0</v>
      </c>
      <c r="GO34" s="39">
        <v>0</v>
      </c>
      <c r="GP34" s="45">
        <v>7</v>
      </c>
      <c r="GQ34" s="16">
        <v>57</v>
      </c>
      <c r="GR34" s="39">
        <f t="shared" si="79"/>
        <v>8142.8571428571422</v>
      </c>
      <c r="GS34" s="8">
        <f t="shared" si="14"/>
        <v>1139</v>
      </c>
      <c r="GT34" s="17">
        <f t="shared" si="15"/>
        <v>8640</v>
      </c>
      <c r="GU34" s="4"/>
      <c r="GV34" s="5"/>
      <c r="GW34" s="4"/>
      <c r="GX34" s="4"/>
      <c r="GY34" s="4"/>
      <c r="GZ34" s="5"/>
      <c r="HA34" s="4"/>
      <c r="HB34" s="4"/>
      <c r="HC34" s="4"/>
      <c r="HD34" s="5"/>
      <c r="HE34" s="4"/>
      <c r="HF34" s="4"/>
      <c r="HG34" s="4"/>
      <c r="HH34" s="5"/>
      <c r="HI34" s="4"/>
      <c r="HJ34" s="1"/>
      <c r="HK34" s="1"/>
      <c r="HL34" s="2"/>
      <c r="HM34" s="1"/>
      <c r="HN34" s="1"/>
      <c r="HO34" s="1"/>
      <c r="HP34" s="2"/>
      <c r="HQ34" s="1"/>
      <c r="HR34" s="1"/>
      <c r="HS34" s="1"/>
      <c r="HT34" s="2"/>
      <c r="HU34" s="1"/>
      <c r="HV34" s="1"/>
      <c r="HW34" s="1"/>
      <c r="HX34" s="2"/>
      <c r="HY34" s="1"/>
      <c r="HZ34" s="1"/>
      <c r="IA34" s="1"/>
      <c r="IB34" s="2"/>
      <c r="IC34" s="1"/>
      <c r="ID34" s="1"/>
      <c r="IE34" s="1"/>
      <c r="IF34" s="2"/>
      <c r="IG34" s="1"/>
      <c r="IH34" s="1"/>
      <c r="II34" s="1"/>
      <c r="IJ34" s="2"/>
      <c r="IK34" s="1"/>
      <c r="IL34" s="1"/>
      <c r="IM34" s="1"/>
    </row>
    <row r="35" spans="1:322" x14ac:dyDescent="0.3">
      <c r="A35" s="52">
        <v>2008</v>
      </c>
      <c r="B35" s="53" t="s">
        <v>8</v>
      </c>
      <c r="C35" s="40">
        <v>0</v>
      </c>
      <c r="D35" s="6">
        <v>1</v>
      </c>
      <c r="E35" s="39">
        <v>0</v>
      </c>
      <c r="F35" s="40">
        <v>2</v>
      </c>
      <c r="G35" s="6">
        <v>76</v>
      </c>
      <c r="H35" s="39">
        <f t="shared" si="63"/>
        <v>38000</v>
      </c>
      <c r="I35" s="40">
        <v>0</v>
      </c>
      <c r="J35" s="6">
        <v>0</v>
      </c>
      <c r="K35" s="39">
        <v>0</v>
      </c>
      <c r="L35" s="40">
        <v>0</v>
      </c>
      <c r="M35" s="6">
        <v>0</v>
      </c>
      <c r="N35" s="39">
        <v>0</v>
      </c>
      <c r="O35" s="40">
        <v>0</v>
      </c>
      <c r="P35" s="6">
        <v>0</v>
      </c>
      <c r="Q35" s="39">
        <v>0</v>
      </c>
      <c r="R35" s="40">
        <v>0</v>
      </c>
      <c r="S35" s="6">
        <v>0</v>
      </c>
      <c r="T35" s="39">
        <v>0</v>
      </c>
      <c r="U35" s="40">
        <v>0</v>
      </c>
      <c r="V35" s="6">
        <v>0</v>
      </c>
      <c r="W35" s="39">
        <v>0</v>
      </c>
      <c r="X35" s="40">
        <v>0</v>
      </c>
      <c r="Y35" s="6">
        <v>0</v>
      </c>
      <c r="Z35" s="39">
        <v>0</v>
      </c>
      <c r="AA35" s="40">
        <v>0</v>
      </c>
      <c r="AB35" s="6">
        <v>0</v>
      </c>
      <c r="AC35" s="39">
        <v>0</v>
      </c>
      <c r="AD35" s="40">
        <v>0</v>
      </c>
      <c r="AE35" s="6">
        <v>0</v>
      </c>
      <c r="AF35" s="39">
        <v>0</v>
      </c>
      <c r="AG35" s="40">
        <v>0</v>
      </c>
      <c r="AH35" s="6">
        <v>0</v>
      </c>
      <c r="AI35" s="39">
        <f t="shared" si="64"/>
        <v>0</v>
      </c>
      <c r="AJ35" s="40">
        <v>0</v>
      </c>
      <c r="AK35" s="6">
        <v>0</v>
      </c>
      <c r="AL35" s="39">
        <v>0</v>
      </c>
      <c r="AM35" s="40">
        <v>0</v>
      </c>
      <c r="AN35" s="6">
        <v>0</v>
      </c>
      <c r="AO35" s="39">
        <v>0</v>
      </c>
      <c r="AP35" s="40">
        <v>0</v>
      </c>
      <c r="AQ35" s="6">
        <v>0</v>
      </c>
      <c r="AR35" s="39">
        <v>0</v>
      </c>
      <c r="AS35" s="40">
        <v>0</v>
      </c>
      <c r="AT35" s="6">
        <v>0</v>
      </c>
      <c r="AU35" s="39">
        <f t="shared" si="65"/>
        <v>0</v>
      </c>
      <c r="AV35" s="40">
        <v>26</v>
      </c>
      <c r="AW35" s="6">
        <v>377</v>
      </c>
      <c r="AX35" s="39">
        <f t="shared" si="66"/>
        <v>14500</v>
      </c>
      <c r="AY35" s="40">
        <v>0</v>
      </c>
      <c r="AZ35" s="6">
        <v>0</v>
      </c>
      <c r="BA35" s="39">
        <v>0</v>
      </c>
      <c r="BB35" s="40">
        <v>0</v>
      </c>
      <c r="BC35" s="6">
        <v>0</v>
      </c>
      <c r="BD35" s="39">
        <v>0</v>
      </c>
      <c r="BE35" s="40"/>
      <c r="BF35" s="6"/>
      <c r="BG35" s="39"/>
      <c r="BH35" s="40">
        <v>0</v>
      </c>
      <c r="BI35" s="6">
        <v>0</v>
      </c>
      <c r="BJ35" s="39">
        <v>0</v>
      </c>
      <c r="BK35" s="40">
        <v>0</v>
      </c>
      <c r="BL35" s="6">
        <v>0</v>
      </c>
      <c r="BM35" s="39">
        <f t="shared" si="67"/>
        <v>0</v>
      </c>
      <c r="BN35" s="40">
        <v>0</v>
      </c>
      <c r="BO35" s="6">
        <v>0</v>
      </c>
      <c r="BP35" s="39">
        <f t="shared" si="68"/>
        <v>0</v>
      </c>
      <c r="BQ35" s="40">
        <v>0</v>
      </c>
      <c r="BR35" s="6">
        <v>0</v>
      </c>
      <c r="BS35" s="39">
        <v>0</v>
      </c>
      <c r="BT35" s="40">
        <v>0</v>
      </c>
      <c r="BU35" s="6">
        <v>0</v>
      </c>
      <c r="BV35" s="39">
        <v>0</v>
      </c>
      <c r="BW35" s="40">
        <v>0</v>
      </c>
      <c r="BX35" s="6">
        <v>0</v>
      </c>
      <c r="BY35" s="39">
        <v>0</v>
      </c>
      <c r="BZ35" s="40">
        <v>0</v>
      </c>
      <c r="CA35" s="6">
        <v>0</v>
      </c>
      <c r="CB35" s="39">
        <v>0</v>
      </c>
      <c r="CC35" s="40">
        <v>0</v>
      </c>
      <c r="CD35" s="6">
        <v>0</v>
      </c>
      <c r="CE35" s="39">
        <v>0</v>
      </c>
      <c r="CF35" s="40">
        <v>0</v>
      </c>
      <c r="CG35" s="6">
        <v>0</v>
      </c>
      <c r="CH35" s="39">
        <v>0</v>
      </c>
      <c r="CI35" s="40">
        <v>0</v>
      </c>
      <c r="CJ35" s="6">
        <v>0</v>
      </c>
      <c r="CK35" s="39">
        <v>0</v>
      </c>
      <c r="CL35" s="40">
        <v>0</v>
      </c>
      <c r="CM35" s="6">
        <v>0</v>
      </c>
      <c r="CN35" s="39">
        <f t="shared" si="69"/>
        <v>0</v>
      </c>
      <c r="CO35" s="40">
        <v>0</v>
      </c>
      <c r="CP35" s="6">
        <v>0</v>
      </c>
      <c r="CQ35" s="39">
        <v>0</v>
      </c>
      <c r="CR35" s="40">
        <v>0</v>
      </c>
      <c r="CS35" s="6">
        <v>0</v>
      </c>
      <c r="CT35" s="39">
        <v>0</v>
      </c>
      <c r="CU35" s="40">
        <v>0</v>
      </c>
      <c r="CV35" s="6">
        <v>0</v>
      </c>
      <c r="CW35" s="39">
        <v>0</v>
      </c>
      <c r="CX35" s="40"/>
      <c r="CY35" s="6"/>
      <c r="CZ35" s="39"/>
      <c r="DA35" s="40">
        <v>0</v>
      </c>
      <c r="DB35" s="6">
        <v>0</v>
      </c>
      <c r="DC35" s="39">
        <v>0</v>
      </c>
      <c r="DD35" s="40">
        <v>0</v>
      </c>
      <c r="DE35" s="6">
        <v>0</v>
      </c>
      <c r="DF35" s="39">
        <v>0</v>
      </c>
      <c r="DG35" s="40">
        <v>0</v>
      </c>
      <c r="DH35" s="6">
        <v>0</v>
      </c>
      <c r="DI35" s="39">
        <v>0</v>
      </c>
      <c r="DJ35" s="40">
        <v>0</v>
      </c>
      <c r="DK35" s="6">
        <v>0</v>
      </c>
      <c r="DL35" s="39">
        <v>0</v>
      </c>
      <c r="DM35" s="40">
        <v>174</v>
      </c>
      <c r="DN35" s="6">
        <v>876</v>
      </c>
      <c r="DO35" s="39">
        <f t="shared" si="70"/>
        <v>5034.4827586206893</v>
      </c>
      <c r="DP35" s="40">
        <v>0</v>
      </c>
      <c r="DQ35" s="6">
        <v>0</v>
      </c>
      <c r="DR35" s="39">
        <v>0</v>
      </c>
      <c r="DS35" s="40">
        <v>0</v>
      </c>
      <c r="DT35" s="6">
        <v>0</v>
      </c>
      <c r="DU35" s="39">
        <v>0</v>
      </c>
      <c r="DV35" s="40">
        <v>0</v>
      </c>
      <c r="DW35" s="6">
        <v>0</v>
      </c>
      <c r="DX35" s="39">
        <v>0</v>
      </c>
      <c r="DY35" s="40">
        <v>0</v>
      </c>
      <c r="DZ35" s="6">
        <v>0</v>
      </c>
      <c r="EA35" s="39">
        <v>0</v>
      </c>
      <c r="EB35" s="40">
        <v>0</v>
      </c>
      <c r="EC35" s="6">
        <v>0</v>
      </c>
      <c r="ED35" s="39">
        <v>0</v>
      </c>
      <c r="EE35" s="40">
        <v>0</v>
      </c>
      <c r="EF35" s="6">
        <v>0</v>
      </c>
      <c r="EG35" s="39">
        <v>0</v>
      </c>
      <c r="EH35" s="40">
        <v>0</v>
      </c>
      <c r="EI35" s="6">
        <v>0</v>
      </c>
      <c r="EJ35" s="39">
        <v>0</v>
      </c>
      <c r="EK35" s="40">
        <v>0</v>
      </c>
      <c r="EL35" s="6">
        <v>0</v>
      </c>
      <c r="EM35" s="39">
        <v>0</v>
      </c>
      <c r="EN35" s="40">
        <v>0</v>
      </c>
      <c r="EO35" s="6">
        <v>0</v>
      </c>
      <c r="EP35" s="39">
        <v>0</v>
      </c>
      <c r="EQ35" s="40">
        <v>0</v>
      </c>
      <c r="ER35" s="6">
        <v>0</v>
      </c>
      <c r="ES35" s="39">
        <v>0</v>
      </c>
      <c r="ET35" s="40">
        <v>0</v>
      </c>
      <c r="EU35" s="6">
        <v>0</v>
      </c>
      <c r="EV35" s="39">
        <v>0</v>
      </c>
      <c r="EW35" s="40">
        <v>0</v>
      </c>
      <c r="EX35" s="6">
        <v>0</v>
      </c>
      <c r="EY35" s="39">
        <v>0</v>
      </c>
      <c r="EZ35" s="40">
        <v>0</v>
      </c>
      <c r="FA35" s="6">
        <v>0</v>
      </c>
      <c r="FB35" s="39">
        <v>0</v>
      </c>
      <c r="FC35" s="40">
        <v>0</v>
      </c>
      <c r="FD35" s="6">
        <v>0</v>
      </c>
      <c r="FE35" s="39">
        <v>0</v>
      </c>
      <c r="FF35" s="40">
        <v>0</v>
      </c>
      <c r="FG35" s="6">
        <v>0</v>
      </c>
      <c r="FH35" s="39">
        <v>0</v>
      </c>
      <c r="FI35" s="40">
        <v>0</v>
      </c>
      <c r="FJ35" s="6">
        <v>0</v>
      </c>
      <c r="FK35" s="39">
        <v>0</v>
      </c>
      <c r="FL35" s="40">
        <v>15</v>
      </c>
      <c r="FM35" s="6">
        <v>84</v>
      </c>
      <c r="FN35" s="39">
        <f t="shared" si="71"/>
        <v>5600</v>
      </c>
      <c r="FO35" s="40">
        <v>0</v>
      </c>
      <c r="FP35" s="6">
        <v>0</v>
      </c>
      <c r="FQ35" s="39">
        <f t="shared" si="72"/>
        <v>0</v>
      </c>
      <c r="FR35" s="40">
        <v>0</v>
      </c>
      <c r="FS35" s="6">
        <v>0</v>
      </c>
      <c r="FT35" s="39">
        <f t="shared" si="73"/>
        <v>0</v>
      </c>
      <c r="FU35" s="40">
        <v>0</v>
      </c>
      <c r="FV35" s="6">
        <v>0</v>
      </c>
      <c r="FW35" s="39">
        <v>0</v>
      </c>
      <c r="FX35" s="40">
        <v>0</v>
      </c>
      <c r="FY35" s="6">
        <v>0</v>
      </c>
      <c r="FZ35" s="39">
        <v>0</v>
      </c>
      <c r="GA35" s="40">
        <v>1</v>
      </c>
      <c r="GB35" s="6">
        <v>7</v>
      </c>
      <c r="GC35" s="39">
        <f t="shared" si="78"/>
        <v>7000</v>
      </c>
      <c r="GD35" s="40">
        <v>355</v>
      </c>
      <c r="GE35" s="6">
        <v>3266</v>
      </c>
      <c r="GF35" s="39">
        <f t="shared" si="74"/>
        <v>9200</v>
      </c>
      <c r="GG35" s="40">
        <v>0</v>
      </c>
      <c r="GH35" s="6">
        <v>0</v>
      </c>
      <c r="GI35" s="39">
        <v>0</v>
      </c>
      <c r="GJ35" s="40">
        <v>0</v>
      </c>
      <c r="GK35" s="6">
        <v>0</v>
      </c>
      <c r="GL35" s="39">
        <v>0</v>
      </c>
      <c r="GM35" s="40">
        <v>0</v>
      </c>
      <c r="GN35" s="6">
        <v>0</v>
      </c>
      <c r="GO35" s="39">
        <v>0</v>
      </c>
      <c r="GP35" s="40">
        <v>0</v>
      </c>
      <c r="GQ35" s="6">
        <v>0</v>
      </c>
      <c r="GR35" s="39">
        <v>0</v>
      </c>
      <c r="GS35" s="8">
        <f t="shared" si="14"/>
        <v>573</v>
      </c>
      <c r="GT35" s="17">
        <f t="shared" si="15"/>
        <v>4687</v>
      </c>
      <c r="GU35" s="4"/>
      <c r="GV35" s="5"/>
      <c r="GW35" s="4"/>
      <c r="GX35" s="4"/>
      <c r="GY35" s="4"/>
      <c r="GZ35" s="5"/>
      <c r="HA35" s="4"/>
      <c r="HB35" s="4"/>
      <c r="HC35" s="4"/>
      <c r="HD35" s="5"/>
      <c r="HE35" s="4"/>
      <c r="HF35" s="4"/>
      <c r="HG35" s="4"/>
      <c r="HH35" s="5"/>
      <c r="HI35" s="4"/>
      <c r="HJ35" s="1"/>
      <c r="HK35" s="1"/>
      <c r="HL35" s="2"/>
      <c r="HM35" s="1"/>
      <c r="HN35" s="1"/>
      <c r="HO35" s="1"/>
      <c r="HP35" s="2"/>
      <c r="HQ35" s="1"/>
      <c r="HR35" s="1"/>
      <c r="HS35" s="1"/>
      <c r="HT35" s="2"/>
      <c r="HU35" s="1"/>
      <c r="HV35" s="1"/>
      <c r="HW35" s="1"/>
      <c r="HX35" s="2"/>
      <c r="HY35" s="1"/>
      <c r="HZ35" s="1"/>
      <c r="IA35" s="1"/>
      <c r="IB35" s="2"/>
      <c r="IC35" s="1"/>
      <c r="ID35" s="1"/>
      <c r="IE35" s="1"/>
      <c r="IF35" s="2"/>
      <c r="IG35" s="1"/>
      <c r="IH35" s="1"/>
      <c r="II35" s="1"/>
      <c r="IJ35" s="2"/>
      <c r="IK35" s="1"/>
      <c r="IL35" s="1"/>
      <c r="IM35" s="1"/>
    </row>
    <row r="36" spans="1:322" x14ac:dyDescent="0.3">
      <c r="A36" s="52">
        <v>2008</v>
      </c>
      <c r="B36" s="53" t="s">
        <v>9</v>
      </c>
      <c r="C36" s="40">
        <v>20</v>
      </c>
      <c r="D36" s="6">
        <v>145</v>
      </c>
      <c r="E36" s="39">
        <f t="shared" si="75"/>
        <v>7250</v>
      </c>
      <c r="F36" s="40">
        <v>92</v>
      </c>
      <c r="G36" s="6">
        <v>880</v>
      </c>
      <c r="H36" s="39">
        <f t="shared" si="63"/>
        <v>9565.217391304348</v>
      </c>
      <c r="I36" s="40">
        <v>0</v>
      </c>
      <c r="J36" s="6">
        <v>0</v>
      </c>
      <c r="K36" s="39">
        <v>0</v>
      </c>
      <c r="L36" s="40">
        <v>9</v>
      </c>
      <c r="M36" s="6">
        <v>70</v>
      </c>
      <c r="N36" s="39">
        <f t="shared" si="76"/>
        <v>7777.7777777777774</v>
      </c>
      <c r="O36" s="40">
        <v>0</v>
      </c>
      <c r="P36" s="6">
        <v>0</v>
      </c>
      <c r="Q36" s="39">
        <v>0</v>
      </c>
      <c r="R36" s="40">
        <v>0</v>
      </c>
      <c r="S36" s="6">
        <v>0</v>
      </c>
      <c r="T36" s="39">
        <v>0</v>
      </c>
      <c r="U36" s="40">
        <v>0</v>
      </c>
      <c r="V36" s="6">
        <v>0</v>
      </c>
      <c r="W36" s="39">
        <v>0</v>
      </c>
      <c r="X36" s="40">
        <v>0</v>
      </c>
      <c r="Y36" s="6">
        <v>0</v>
      </c>
      <c r="Z36" s="39">
        <v>0</v>
      </c>
      <c r="AA36" s="40">
        <v>0</v>
      </c>
      <c r="AB36" s="6">
        <v>4</v>
      </c>
      <c r="AC36" s="39">
        <v>0</v>
      </c>
      <c r="AD36" s="40">
        <v>0</v>
      </c>
      <c r="AE36" s="6">
        <v>0</v>
      </c>
      <c r="AF36" s="39">
        <v>0</v>
      </c>
      <c r="AG36" s="40">
        <v>0</v>
      </c>
      <c r="AH36" s="6">
        <v>0</v>
      </c>
      <c r="AI36" s="39">
        <f t="shared" si="64"/>
        <v>0</v>
      </c>
      <c r="AJ36" s="40">
        <v>0</v>
      </c>
      <c r="AK36" s="6">
        <v>0</v>
      </c>
      <c r="AL36" s="39">
        <v>0</v>
      </c>
      <c r="AM36" s="40">
        <v>0</v>
      </c>
      <c r="AN36" s="6">
        <v>0</v>
      </c>
      <c r="AO36" s="39">
        <v>0</v>
      </c>
      <c r="AP36" s="40">
        <v>0</v>
      </c>
      <c r="AQ36" s="6">
        <v>0</v>
      </c>
      <c r="AR36" s="39">
        <v>0</v>
      </c>
      <c r="AS36" s="40">
        <v>0</v>
      </c>
      <c r="AT36" s="6">
        <v>0</v>
      </c>
      <c r="AU36" s="39">
        <f t="shared" si="65"/>
        <v>0</v>
      </c>
      <c r="AV36" s="40">
        <v>15</v>
      </c>
      <c r="AW36" s="6">
        <v>184</v>
      </c>
      <c r="AX36" s="39">
        <f t="shared" si="66"/>
        <v>12266.666666666668</v>
      </c>
      <c r="AY36" s="40">
        <v>0</v>
      </c>
      <c r="AZ36" s="6">
        <v>0</v>
      </c>
      <c r="BA36" s="39">
        <v>0</v>
      </c>
      <c r="BB36" s="40">
        <v>0</v>
      </c>
      <c r="BC36" s="6">
        <v>0</v>
      </c>
      <c r="BD36" s="39">
        <v>0</v>
      </c>
      <c r="BE36" s="40"/>
      <c r="BF36" s="6"/>
      <c r="BG36" s="39"/>
      <c r="BH36" s="40">
        <v>9</v>
      </c>
      <c r="BI36" s="6">
        <v>171</v>
      </c>
      <c r="BJ36" s="39">
        <f t="shared" si="77"/>
        <v>19000</v>
      </c>
      <c r="BK36" s="40">
        <v>0</v>
      </c>
      <c r="BL36" s="6">
        <v>0</v>
      </c>
      <c r="BM36" s="39">
        <f t="shared" si="67"/>
        <v>0</v>
      </c>
      <c r="BN36" s="40">
        <v>0</v>
      </c>
      <c r="BO36" s="6">
        <v>0</v>
      </c>
      <c r="BP36" s="39">
        <f t="shared" si="68"/>
        <v>0</v>
      </c>
      <c r="BQ36" s="40">
        <v>0</v>
      </c>
      <c r="BR36" s="6">
        <v>0</v>
      </c>
      <c r="BS36" s="39">
        <v>0</v>
      </c>
      <c r="BT36" s="40">
        <v>0</v>
      </c>
      <c r="BU36" s="6">
        <v>0</v>
      </c>
      <c r="BV36" s="39">
        <v>0</v>
      </c>
      <c r="BW36" s="40">
        <v>0</v>
      </c>
      <c r="BX36" s="6">
        <v>0</v>
      </c>
      <c r="BY36" s="39">
        <v>0</v>
      </c>
      <c r="BZ36" s="40">
        <v>0</v>
      </c>
      <c r="CA36" s="6">
        <v>0</v>
      </c>
      <c r="CB36" s="39">
        <v>0</v>
      </c>
      <c r="CC36" s="40">
        <v>0</v>
      </c>
      <c r="CD36" s="6">
        <v>0</v>
      </c>
      <c r="CE36" s="39">
        <v>0</v>
      </c>
      <c r="CF36" s="40">
        <v>0</v>
      </c>
      <c r="CG36" s="6">
        <v>0</v>
      </c>
      <c r="CH36" s="39">
        <v>0</v>
      </c>
      <c r="CI36" s="40">
        <v>0</v>
      </c>
      <c r="CJ36" s="6">
        <v>0</v>
      </c>
      <c r="CK36" s="39">
        <v>0</v>
      </c>
      <c r="CL36" s="40">
        <v>0</v>
      </c>
      <c r="CM36" s="6">
        <v>0</v>
      </c>
      <c r="CN36" s="39">
        <f t="shared" si="69"/>
        <v>0</v>
      </c>
      <c r="CO36" s="40">
        <v>0</v>
      </c>
      <c r="CP36" s="6">
        <v>0</v>
      </c>
      <c r="CQ36" s="39">
        <v>0</v>
      </c>
      <c r="CR36" s="40">
        <v>0</v>
      </c>
      <c r="CS36" s="6">
        <v>0</v>
      </c>
      <c r="CT36" s="39">
        <v>0</v>
      </c>
      <c r="CU36" s="40">
        <v>0</v>
      </c>
      <c r="CV36" s="6">
        <v>0</v>
      </c>
      <c r="CW36" s="39">
        <v>0</v>
      </c>
      <c r="CX36" s="40"/>
      <c r="CY36" s="6"/>
      <c r="CZ36" s="39"/>
      <c r="DA36" s="40">
        <v>0</v>
      </c>
      <c r="DB36" s="6">
        <v>0</v>
      </c>
      <c r="DC36" s="39">
        <v>0</v>
      </c>
      <c r="DD36" s="40">
        <v>0</v>
      </c>
      <c r="DE36" s="6">
        <v>0</v>
      </c>
      <c r="DF36" s="39">
        <v>0</v>
      </c>
      <c r="DG36" s="40">
        <v>0</v>
      </c>
      <c r="DH36" s="6">
        <v>0</v>
      </c>
      <c r="DI36" s="39">
        <v>0</v>
      </c>
      <c r="DJ36" s="40">
        <v>0</v>
      </c>
      <c r="DK36" s="6">
        <v>0</v>
      </c>
      <c r="DL36" s="39">
        <v>0</v>
      </c>
      <c r="DM36" s="40">
        <v>201</v>
      </c>
      <c r="DN36" s="6">
        <v>1343</v>
      </c>
      <c r="DO36" s="39">
        <f t="shared" si="70"/>
        <v>6681.5920398009948</v>
      </c>
      <c r="DP36" s="40">
        <v>0</v>
      </c>
      <c r="DQ36" s="6">
        <v>0</v>
      </c>
      <c r="DR36" s="39">
        <v>0</v>
      </c>
      <c r="DS36" s="40">
        <v>0</v>
      </c>
      <c r="DT36" s="6">
        <v>0</v>
      </c>
      <c r="DU36" s="39">
        <v>0</v>
      </c>
      <c r="DV36" s="40">
        <v>0</v>
      </c>
      <c r="DW36" s="6">
        <v>0</v>
      </c>
      <c r="DX36" s="39">
        <v>0</v>
      </c>
      <c r="DY36" s="40">
        <v>0</v>
      </c>
      <c r="DZ36" s="6">
        <v>0</v>
      </c>
      <c r="EA36" s="39">
        <v>0</v>
      </c>
      <c r="EB36" s="40">
        <v>0</v>
      </c>
      <c r="EC36" s="6">
        <v>0</v>
      </c>
      <c r="ED36" s="39">
        <v>0</v>
      </c>
      <c r="EE36" s="40">
        <v>0</v>
      </c>
      <c r="EF36" s="6">
        <v>0</v>
      </c>
      <c r="EG36" s="39">
        <v>0</v>
      </c>
      <c r="EH36" s="40">
        <v>0</v>
      </c>
      <c r="EI36" s="6">
        <v>0</v>
      </c>
      <c r="EJ36" s="39">
        <v>0</v>
      </c>
      <c r="EK36" s="40">
        <v>0</v>
      </c>
      <c r="EL36" s="6">
        <v>0</v>
      </c>
      <c r="EM36" s="39">
        <v>0</v>
      </c>
      <c r="EN36" s="40">
        <v>0</v>
      </c>
      <c r="EO36" s="6">
        <v>0</v>
      </c>
      <c r="EP36" s="39">
        <v>0</v>
      </c>
      <c r="EQ36" s="40">
        <v>0</v>
      </c>
      <c r="ER36" s="6">
        <v>23</v>
      </c>
      <c r="ES36" s="39">
        <v>0</v>
      </c>
      <c r="ET36" s="40">
        <v>0</v>
      </c>
      <c r="EU36" s="6">
        <v>0</v>
      </c>
      <c r="EV36" s="39">
        <v>0</v>
      </c>
      <c r="EW36" s="40">
        <v>0</v>
      </c>
      <c r="EX36" s="6">
        <v>0</v>
      </c>
      <c r="EY36" s="39">
        <v>0</v>
      </c>
      <c r="EZ36" s="40">
        <v>0</v>
      </c>
      <c r="FA36" s="6">
        <v>0</v>
      </c>
      <c r="FB36" s="39">
        <v>0</v>
      </c>
      <c r="FC36" s="40">
        <v>0</v>
      </c>
      <c r="FD36" s="6">
        <v>0</v>
      </c>
      <c r="FE36" s="39">
        <v>0</v>
      </c>
      <c r="FF36" s="40">
        <v>0</v>
      </c>
      <c r="FG36" s="6">
        <v>0</v>
      </c>
      <c r="FH36" s="39">
        <v>0</v>
      </c>
      <c r="FI36" s="40">
        <v>0</v>
      </c>
      <c r="FJ36" s="6">
        <v>0</v>
      </c>
      <c r="FK36" s="39">
        <v>0</v>
      </c>
      <c r="FL36" s="40">
        <v>62</v>
      </c>
      <c r="FM36" s="6">
        <v>820</v>
      </c>
      <c r="FN36" s="39">
        <f t="shared" si="71"/>
        <v>13225.806451612903</v>
      </c>
      <c r="FO36" s="40">
        <v>0</v>
      </c>
      <c r="FP36" s="6">
        <v>0</v>
      </c>
      <c r="FQ36" s="39">
        <f t="shared" si="72"/>
        <v>0</v>
      </c>
      <c r="FR36" s="40">
        <v>0</v>
      </c>
      <c r="FS36" s="6">
        <v>0</v>
      </c>
      <c r="FT36" s="39">
        <f t="shared" si="73"/>
        <v>0</v>
      </c>
      <c r="FU36" s="40">
        <v>0</v>
      </c>
      <c r="FV36" s="6">
        <v>0</v>
      </c>
      <c r="FW36" s="39">
        <v>0</v>
      </c>
      <c r="FX36" s="40">
        <v>0</v>
      </c>
      <c r="FY36" s="6">
        <v>0</v>
      </c>
      <c r="FZ36" s="39">
        <v>0</v>
      </c>
      <c r="GA36" s="40">
        <v>0</v>
      </c>
      <c r="GB36" s="6">
        <v>3</v>
      </c>
      <c r="GC36" s="39">
        <v>0</v>
      </c>
      <c r="GD36" s="40">
        <v>830</v>
      </c>
      <c r="GE36" s="6">
        <v>7676</v>
      </c>
      <c r="GF36" s="39">
        <f t="shared" si="74"/>
        <v>9248.1927710843374</v>
      </c>
      <c r="GG36" s="40">
        <v>0</v>
      </c>
      <c r="GH36" s="6">
        <v>0</v>
      </c>
      <c r="GI36" s="39">
        <v>0</v>
      </c>
      <c r="GJ36" s="40">
        <v>0</v>
      </c>
      <c r="GK36" s="6">
        <v>0</v>
      </c>
      <c r="GL36" s="39">
        <v>0</v>
      </c>
      <c r="GM36" s="40">
        <v>0</v>
      </c>
      <c r="GN36" s="6">
        <v>0</v>
      </c>
      <c r="GO36" s="39">
        <v>0</v>
      </c>
      <c r="GP36" s="40">
        <v>7</v>
      </c>
      <c r="GQ36" s="6">
        <v>57</v>
      </c>
      <c r="GR36" s="39">
        <f t="shared" si="79"/>
        <v>8142.8571428571422</v>
      </c>
      <c r="GS36" s="8">
        <f t="shared" si="14"/>
        <v>1245</v>
      </c>
      <c r="GT36" s="17">
        <f t="shared" si="15"/>
        <v>11376</v>
      </c>
      <c r="GU36" s="4"/>
      <c r="GV36" s="5"/>
      <c r="GW36" s="4"/>
      <c r="GX36" s="4"/>
      <c r="GY36" s="4"/>
      <c r="GZ36" s="5"/>
      <c r="HA36" s="4"/>
      <c r="HB36" s="4"/>
      <c r="HC36" s="4"/>
      <c r="HD36" s="5"/>
      <c r="HE36" s="4"/>
      <c r="HF36" s="4"/>
      <c r="HG36" s="4"/>
      <c r="HH36" s="5"/>
      <c r="HI36" s="4"/>
      <c r="HJ36" s="1"/>
      <c r="HK36" s="1"/>
      <c r="HL36" s="2"/>
      <c r="HM36" s="1"/>
      <c r="HN36" s="1"/>
      <c r="HO36" s="1"/>
      <c r="HP36" s="2"/>
      <c r="HQ36" s="1"/>
      <c r="HR36" s="1"/>
      <c r="HS36" s="1"/>
      <c r="HT36" s="2"/>
      <c r="HU36" s="1"/>
      <c r="HV36" s="1"/>
      <c r="HW36" s="1"/>
      <c r="HX36" s="2"/>
      <c r="HY36" s="1"/>
      <c r="HZ36" s="1"/>
      <c r="IA36" s="1"/>
      <c r="IB36" s="2"/>
      <c r="IC36" s="1"/>
      <c r="ID36" s="1"/>
      <c r="IE36" s="1"/>
      <c r="IF36" s="2"/>
      <c r="IG36" s="1"/>
      <c r="IH36" s="1"/>
      <c r="II36" s="1"/>
      <c r="IJ36" s="2"/>
      <c r="IK36" s="1"/>
      <c r="IL36" s="1"/>
      <c r="IM36" s="1"/>
    </row>
    <row r="37" spans="1:322" x14ac:dyDescent="0.3">
      <c r="A37" s="52">
        <v>2008</v>
      </c>
      <c r="B37" s="53" t="s">
        <v>10</v>
      </c>
      <c r="C37" s="40">
        <v>39</v>
      </c>
      <c r="D37" s="6">
        <v>355</v>
      </c>
      <c r="E37" s="39">
        <f t="shared" si="75"/>
        <v>9102.5641025641016</v>
      </c>
      <c r="F37" s="40">
        <v>140</v>
      </c>
      <c r="G37" s="6">
        <v>1240</v>
      </c>
      <c r="H37" s="39">
        <f t="shared" si="63"/>
        <v>8857.1428571428569</v>
      </c>
      <c r="I37" s="40">
        <v>0</v>
      </c>
      <c r="J37" s="6">
        <v>0</v>
      </c>
      <c r="K37" s="39">
        <v>0</v>
      </c>
      <c r="L37" s="40">
        <v>0</v>
      </c>
      <c r="M37" s="6">
        <v>0</v>
      </c>
      <c r="N37" s="39">
        <v>0</v>
      </c>
      <c r="O37" s="40">
        <v>0</v>
      </c>
      <c r="P37" s="6">
        <v>0</v>
      </c>
      <c r="Q37" s="39">
        <v>0</v>
      </c>
      <c r="R37" s="40">
        <v>0</v>
      </c>
      <c r="S37" s="6">
        <v>0</v>
      </c>
      <c r="T37" s="39">
        <v>0</v>
      </c>
      <c r="U37" s="40">
        <v>0</v>
      </c>
      <c r="V37" s="6">
        <v>0</v>
      </c>
      <c r="W37" s="39">
        <v>0</v>
      </c>
      <c r="X37" s="40">
        <v>0</v>
      </c>
      <c r="Y37" s="6">
        <v>0</v>
      </c>
      <c r="Z37" s="39">
        <v>0</v>
      </c>
      <c r="AA37" s="40">
        <v>0</v>
      </c>
      <c r="AB37" s="6">
        <v>0</v>
      </c>
      <c r="AC37" s="39">
        <v>0</v>
      </c>
      <c r="AD37" s="40">
        <v>0</v>
      </c>
      <c r="AE37" s="6">
        <v>0</v>
      </c>
      <c r="AF37" s="39">
        <v>0</v>
      </c>
      <c r="AG37" s="40">
        <v>0</v>
      </c>
      <c r="AH37" s="6">
        <v>0</v>
      </c>
      <c r="AI37" s="39">
        <f t="shared" si="64"/>
        <v>0</v>
      </c>
      <c r="AJ37" s="40">
        <v>0</v>
      </c>
      <c r="AK37" s="6">
        <v>0</v>
      </c>
      <c r="AL37" s="39">
        <v>0</v>
      </c>
      <c r="AM37" s="40">
        <v>0</v>
      </c>
      <c r="AN37" s="6">
        <v>0</v>
      </c>
      <c r="AO37" s="39">
        <v>0</v>
      </c>
      <c r="AP37" s="40">
        <v>0</v>
      </c>
      <c r="AQ37" s="6">
        <v>0</v>
      </c>
      <c r="AR37" s="39">
        <v>0</v>
      </c>
      <c r="AS37" s="40">
        <v>0</v>
      </c>
      <c r="AT37" s="6">
        <v>0</v>
      </c>
      <c r="AU37" s="39">
        <f t="shared" si="65"/>
        <v>0</v>
      </c>
      <c r="AV37" s="40">
        <v>4</v>
      </c>
      <c r="AW37" s="6">
        <v>36</v>
      </c>
      <c r="AX37" s="39">
        <f t="shared" si="66"/>
        <v>9000</v>
      </c>
      <c r="AY37" s="40">
        <v>0</v>
      </c>
      <c r="AZ37" s="6">
        <v>0</v>
      </c>
      <c r="BA37" s="39">
        <v>0</v>
      </c>
      <c r="BB37" s="40">
        <v>0</v>
      </c>
      <c r="BC37" s="6">
        <v>0</v>
      </c>
      <c r="BD37" s="39">
        <v>0</v>
      </c>
      <c r="BE37" s="40"/>
      <c r="BF37" s="6"/>
      <c r="BG37" s="39"/>
      <c r="BH37" s="40">
        <v>0</v>
      </c>
      <c r="BI37" s="6">
        <v>0</v>
      </c>
      <c r="BJ37" s="39">
        <v>0</v>
      </c>
      <c r="BK37" s="40">
        <v>0</v>
      </c>
      <c r="BL37" s="6">
        <v>0</v>
      </c>
      <c r="BM37" s="39">
        <f t="shared" si="67"/>
        <v>0</v>
      </c>
      <c r="BN37" s="40">
        <v>0</v>
      </c>
      <c r="BO37" s="6">
        <v>0</v>
      </c>
      <c r="BP37" s="39">
        <f t="shared" si="68"/>
        <v>0</v>
      </c>
      <c r="BQ37" s="40">
        <v>0</v>
      </c>
      <c r="BR37" s="6">
        <v>0</v>
      </c>
      <c r="BS37" s="39">
        <v>0</v>
      </c>
      <c r="BT37" s="40">
        <v>0</v>
      </c>
      <c r="BU37" s="6">
        <v>0</v>
      </c>
      <c r="BV37" s="39">
        <v>0</v>
      </c>
      <c r="BW37" s="40">
        <v>0</v>
      </c>
      <c r="BX37" s="6">
        <v>0</v>
      </c>
      <c r="BY37" s="39">
        <v>0</v>
      </c>
      <c r="BZ37" s="40">
        <v>0</v>
      </c>
      <c r="CA37" s="6">
        <v>0</v>
      </c>
      <c r="CB37" s="39">
        <v>0</v>
      </c>
      <c r="CC37" s="40">
        <v>0</v>
      </c>
      <c r="CD37" s="6">
        <v>0</v>
      </c>
      <c r="CE37" s="39">
        <v>0</v>
      </c>
      <c r="CF37" s="40">
        <v>0</v>
      </c>
      <c r="CG37" s="6">
        <v>0</v>
      </c>
      <c r="CH37" s="39">
        <v>0</v>
      </c>
      <c r="CI37" s="40">
        <v>0</v>
      </c>
      <c r="CJ37" s="6">
        <v>0</v>
      </c>
      <c r="CK37" s="39">
        <v>0</v>
      </c>
      <c r="CL37" s="40">
        <v>0</v>
      </c>
      <c r="CM37" s="6">
        <v>0</v>
      </c>
      <c r="CN37" s="39">
        <f t="shared" si="69"/>
        <v>0</v>
      </c>
      <c r="CO37" s="40">
        <v>0</v>
      </c>
      <c r="CP37" s="6">
        <v>0</v>
      </c>
      <c r="CQ37" s="39">
        <v>0</v>
      </c>
      <c r="CR37" s="40">
        <v>0</v>
      </c>
      <c r="CS37" s="6">
        <v>0</v>
      </c>
      <c r="CT37" s="39">
        <v>0</v>
      </c>
      <c r="CU37" s="40">
        <v>0</v>
      </c>
      <c r="CV37" s="6">
        <v>0</v>
      </c>
      <c r="CW37" s="39">
        <v>0</v>
      </c>
      <c r="CX37" s="40"/>
      <c r="CY37" s="6"/>
      <c r="CZ37" s="39"/>
      <c r="DA37" s="40">
        <v>0</v>
      </c>
      <c r="DB37" s="6">
        <v>0</v>
      </c>
      <c r="DC37" s="39">
        <v>0</v>
      </c>
      <c r="DD37" s="40">
        <v>0</v>
      </c>
      <c r="DE37" s="6">
        <v>0</v>
      </c>
      <c r="DF37" s="39">
        <v>0</v>
      </c>
      <c r="DG37" s="40">
        <v>0</v>
      </c>
      <c r="DH37" s="6">
        <v>0</v>
      </c>
      <c r="DI37" s="39">
        <v>0</v>
      </c>
      <c r="DJ37" s="40">
        <v>0</v>
      </c>
      <c r="DK37" s="6">
        <v>0</v>
      </c>
      <c r="DL37" s="39">
        <v>0</v>
      </c>
      <c r="DM37" s="40">
        <v>217</v>
      </c>
      <c r="DN37" s="6">
        <v>1277</v>
      </c>
      <c r="DO37" s="39">
        <f t="shared" si="70"/>
        <v>5884.79262672811</v>
      </c>
      <c r="DP37" s="40">
        <v>0</v>
      </c>
      <c r="DQ37" s="6">
        <v>0</v>
      </c>
      <c r="DR37" s="39">
        <v>0</v>
      </c>
      <c r="DS37" s="40">
        <v>0</v>
      </c>
      <c r="DT37" s="6">
        <v>0</v>
      </c>
      <c r="DU37" s="39">
        <v>0</v>
      </c>
      <c r="DV37" s="40">
        <v>0</v>
      </c>
      <c r="DW37" s="6">
        <v>0</v>
      </c>
      <c r="DX37" s="39">
        <v>0</v>
      </c>
      <c r="DY37" s="40">
        <v>0</v>
      </c>
      <c r="DZ37" s="6">
        <v>0</v>
      </c>
      <c r="EA37" s="39">
        <v>0</v>
      </c>
      <c r="EB37" s="40">
        <v>0</v>
      </c>
      <c r="EC37" s="6">
        <v>0</v>
      </c>
      <c r="ED37" s="39">
        <v>0</v>
      </c>
      <c r="EE37" s="40">
        <v>0</v>
      </c>
      <c r="EF37" s="6">
        <v>0</v>
      </c>
      <c r="EG37" s="39">
        <v>0</v>
      </c>
      <c r="EH37" s="40">
        <v>0</v>
      </c>
      <c r="EI37" s="6">
        <v>0</v>
      </c>
      <c r="EJ37" s="39">
        <v>0</v>
      </c>
      <c r="EK37" s="40">
        <v>0</v>
      </c>
      <c r="EL37" s="6">
        <v>0</v>
      </c>
      <c r="EM37" s="39">
        <v>0</v>
      </c>
      <c r="EN37" s="40">
        <v>0</v>
      </c>
      <c r="EO37" s="6">
        <v>0</v>
      </c>
      <c r="EP37" s="39">
        <v>0</v>
      </c>
      <c r="EQ37" s="40">
        <v>0</v>
      </c>
      <c r="ER37" s="6">
        <v>0</v>
      </c>
      <c r="ES37" s="39">
        <v>0</v>
      </c>
      <c r="ET37" s="40">
        <v>0</v>
      </c>
      <c r="EU37" s="6">
        <v>0</v>
      </c>
      <c r="EV37" s="39">
        <v>0</v>
      </c>
      <c r="EW37" s="40">
        <v>0</v>
      </c>
      <c r="EX37" s="6">
        <v>0</v>
      </c>
      <c r="EY37" s="39">
        <v>0</v>
      </c>
      <c r="EZ37" s="40">
        <v>0</v>
      </c>
      <c r="FA37" s="6">
        <v>0</v>
      </c>
      <c r="FB37" s="39">
        <v>0</v>
      </c>
      <c r="FC37" s="40">
        <v>0</v>
      </c>
      <c r="FD37" s="6">
        <v>0</v>
      </c>
      <c r="FE37" s="39">
        <v>0</v>
      </c>
      <c r="FF37" s="40">
        <v>0</v>
      </c>
      <c r="FG37" s="6">
        <v>0</v>
      </c>
      <c r="FH37" s="39">
        <v>0</v>
      </c>
      <c r="FI37" s="40">
        <v>0</v>
      </c>
      <c r="FJ37" s="6">
        <v>0</v>
      </c>
      <c r="FK37" s="39">
        <v>0</v>
      </c>
      <c r="FL37" s="40">
        <v>35</v>
      </c>
      <c r="FM37" s="6">
        <v>357</v>
      </c>
      <c r="FN37" s="39">
        <f t="shared" si="71"/>
        <v>10200</v>
      </c>
      <c r="FO37" s="40">
        <v>0</v>
      </c>
      <c r="FP37" s="6">
        <v>0</v>
      </c>
      <c r="FQ37" s="39">
        <f t="shared" si="72"/>
        <v>0</v>
      </c>
      <c r="FR37" s="40">
        <v>0</v>
      </c>
      <c r="FS37" s="6">
        <v>0</v>
      </c>
      <c r="FT37" s="39">
        <f t="shared" si="73"/>
        <v>0</v>
      </c>
      <c r="FU37" s="40">
        <v>0</v>
      </c>
      <c r="FV37" s="6">
        <v>0</v>
      </c>
      <c r="FW37" s="39">
        <v>0</v>
      </c>
      <c r="FX37" s="40">
        <v>0</v>
      </c>
      <c r="FY37" s="6">
        <v>0</v>
      </c>
      <c r="FZ37" s="39">
        <v>0</v>
      </c>
      <c r="GA37" s="40">
        <v>0</v>
      </c>
      <c r="GB37" s="6">
        <v>0</v>
      </c>
      <c r="GC37" s="39">
        <v>0</v>
      </c>
      <c r="GD37" s="40">
        <v>679</v>
      </c>
      <c r="GE37" s="6">
        <v>6480</v>
      </c>
      <c r="GF37" s="39">
        <f t="shared" si="74"/>
        <v>9543.4462444771725</v>
      </c>
      <c r="GG37" s="40">
        <v>0</v>
      </c>
      <c r="GH37" s="6">
        <v>0</v>
      </c>
      <c r="GI37" s="39">
        <v>0</v>
      </c>
      <c r="GJ37" s="40">
        <v>0</v>
      </c>
      <c r="GK37" s="6">
        <v>0</v>
      </c>
      <c r="GL37" s="39">
        <v>0</v>
      </c>
      <c r="GM37" s="40">
        <v>0</v>
      </c>
      <c r="GN37" s="6">
        <v>0</v>
      </c>
      <c r="GO37" s="39">
        <v>0</v>
      </c>
      <c r="GP37" s="40">
        <v>0</v>
      </c>
      <c r="GQ37" s="6">
        <v>0</v>
      </c>
      <c r="GR37" s="39">
        <v>0</v>
      </c>
      <c r="GS37" s="8">
        <f t="shared" si="14"/>
        <v>1114</v>
      </c>
      <c r="GT37" s="17">
        <f t="shared" si="15"/>
        <v>9745</v>
      </c>
      <c r="GU37" s="4"/>
      <c r="GV37" s="5"/>
      <c r="GW37" s="4"/>
      <c r="GX37" s="4"/>
      <c r="GY37" s="4"/>
      <c r="GZ37" s="5"/>
      <c r="HA37" s="4"/>
      <c r="HB37" s="4"/>
      <c r="HC37" s="4"/>
      <c r="HD37" s="5"/>
      <c r="HE37" s="4"/>
      <c r="HF37" s="4"/>
      <c r="HG37" s="4"/>
      <c r="HH37" s="5"/>
      <c r="HI37" s="4"/>
      <c r="HJ37" s="1"/>
      <c r="HK37" s="1"/>
      <c r="HL37" s="2"/>
      <c r="HM37" s="1"/>
      <c r="HN37" s="1"/>
      <c r="HO37" s="1"/>
      <c r="HP37" s="2"/>
      <c r="HQ37" s="1"/>
      <c r="HR37" s="1"/>
      <c r="HS37" s="1"/>
      <c r="HT37" s="2"/>
      <c r="HU37" s="1"/>
      <c r="HV37" s="1"/>
      <c r="HW37" s="1"/>
      <c r="HX37" s="2"/>
      <c r="HY37" s="1"/>
      <c r="HZ37" s="1"/>
      <c r="IA37" s="1"/>
      <c r="IB37" s="2"/>
      <c r="IC37" s="1"/>
      <c r="ID37" s="1"/>
      <c r="IE37" s="1"/>
      <c r="IF37" s="2"/>
      <c r="IG37" s="1"/>
      <c r="IH37" s="1"/>
      <c r="II37" s="1"/>
      <c r="IJ37" s="2"/>
      <c r="IK37" s="1"/>
      <c r="IL37" s="1"/>
      <c r="IM37" s="1"/>
    </row>
    <row r="38" spans="1:322" x14ac:dyDescent="0.3">
      <c r="A38" s="52">
        <v>2008</v>
      </c>
      <c r="B38" s="53" t="s">
        <v>11</v>
      </c>
      <c r="C38" s="40">
        <v>58</v>
      </c>
      <c r="D38" s="6">
        <v>743</v>
      </c>
      <c r="E38" s="39">
        <f t="shared" si="75"/>
        <v>12810.344827586207</v>
      </c>
      <c r="F38" s="40">
        <v>108</v>
      </c>
      <c r="G38" s="6">
        <v>980</v>
      </c>
      <c r="H38" s="39">
        <f t="shared" si="63"/>
        <v>9074.0740740740748</v>
      </c>
      <c r="I38" s="40">
        <v>0</v>
      </c>
      <c r="J38" s="6">
        <v>0</v>
      </c>
      <c r="K38" s="39">
        <v>0</v>
      </c>
      <c r="L38" s="40">
        <v>6</v>
      </c>
      <c r="M38" s="6">
        <v>68</v>
      </c>
      <c r="N38" s="39">
        <f t="shared" si="76"/>
        <v>11333.333333333334</v>
      </c>
      <c r="O38" s="40">
        <v>0</v>
      </c>
      <c r="P38" s="6">
        <v>0</v>
      </c>
      <c r="Q38" s="39">
        <v>0</v>
      </c>
      <c r="R38" s="40">
        <v>4</v>
      </c>
      <c r="S38" s="6">
        <v>103</v>
      </c>
      <c r="T38" s="39">
        <f t="shared" ref="T38:T43" si="81">S38/R38*1000</f>
        <v>25750</v>
      </c>
      <c r="U38" s="40">
        <v>0</v>
      </c>
      <c r="V38" s="6">
        <v>0</v>
      </c>
      <c r="W38" s="39">
        <v>0</v>
      </c>
      <c r="X38" s="40">
        <v>0</v>
      </c>
      <c r="Y38" s="6">
        <v>0</v>
      </c>
      <c r="Z38" s="39">
        <v>0</v>
      </c>
      <c r="AA38" s="40">
        <v>0</v>
      </c>
      <c r="AB38" s="6">
        <v>5</v>
      </c>
      <c r="AC38" s="39">
        <v>0</v>
      </c>
      <c r="AD38" s="40">
        <v>0</v>
      </c>
      <c r="AE38" s="6">
        <v>0</v>
      </c>
      <c r="AF38" s="39">
        <v>0</v>
      </c>
      <c r="AG38" s="40">
        <v>0</v>
      </c>
      <c r="AH38" s="6">
        <v>0</v>
      </c>
      <c r="AI38" s="39">
        <f t="shared" si="64"/>
        <v>0</v>
      </c>
      <c r="AJ38" s="40">
        <v>0</v>
      </c>
      <c r="AK38" s="6">
        <v>0</v>
      </c>
      <c r="AL38" s="39">
        <v>0</v>
      </c>
      <c r="AM38" s="40">
        <v>0</v>
      </c>
      <c r="AN38" s="6">
        <v>0</v>
      </c>
      <c r="AO38" s="39">
        <v>0</v>
      </c>
      <c r="AP38" s="40">
        <v>0</v>
      </c>
      <c r="AQ38" s="6">
        <v>0</v>
      </c>
      <c r="AR38" s="39">
        <v>0</v>
      </c>
      <c r="AS38" s="40">
        <v>0</v>
      </c>
      <c r="AT38" s="6">
        <v>0</v>
      </c>
      <c r="AU38" s="39">
        <f t="shared" si="65"/>
        <v>0</v>
      </c>
      <c r="AV38" s="40">
        <v>16</v>
      </c>
      <c r="AW38" s="6">
        <v>377</v>
      </c>
      <c r="AX38" s="39">
        <f t="shared" si="66"/>
        <v>23562.5</v>
      </c>
      <c r="AY38" s="40">
        <v>0</v>
      </c>
      <c r="AZ38" s="6">
        <v>0</v>
      </c>
      <c r="BA38" s="39">
        <v>0</v>
      </c>
      <c r="BB38" s="40">
        <v>0</v>
      </c>
      <c r="BC38" s="6">
        <v>0</v>
      </c>
      <c r="BD38" s="39">
        <v>0</v>
      </c>
      <c r="BE38" s="40"/>
      <c r="BF38" s="6"/>
      <c r="BG38" s="39"/>
      <c r="BH38" s="40">
        <v>0</v>
      </c>
      <c r="BI38" s="6">
        <v>0</v>
      </c>
      <c r="BJ38" s="39">
        <v>0</v>
      </c>
      <c r="BK38" s="40">
        <v>0</v>
      </c>
      <c r="BL38" s="6">
        <v>0</v>
      </c>
      <c r="BM38" s="39">
        <f t="shared" si="67"/>
        <v>0</v>
      </c>
      <c r="BN38" s="40">
        <v>0</v>
      </c>
      <c r="BO38" s="6">
        <v>0</v>
      </c>
      <c r="BP38" s="39">
        <f t="shared" si="68"/>
        <v>0</v>
      </c>
      <c r="BQ38" s="40">
        <v>0</v>
      </c>
      <c r="BR38" s="6">
        <v>0</v>
      </c>
      <c r="BS38" s="39">
        <v>0</v>
      </c>
      <c r="BT38" s="40">
        <v>0</v>
      </c>
      <c r="BU38" s="6">
        <v>0</v>
      </c>
      <c r="BV38" s="39">
        <v>0</v>
      </c>
      <c r="BW38" s="40">
        <v>0</v>
      </c>
      <c r="BX38" s="6">
        <v>0</v>
      </c>
      <c r="BY38" s="39">
        <v>0</v>
      </c>
      <c r="BZ38" s="40">
        <v>0</v>
      </c>
      <c r="CA38" s="6">
        <v>0</v>
      </c>
      <c r="CB38" s="39">
        <v>0</v>
      </c>
      <c r="CC38" s="40">
        <v>0</v>
      </c>
      <c r="CD38" s="6">
        <v>0</v>
      </c>
      <c r="CE38" s="39">
        <v>0</v>
      </c>
      <c r="CF38" s="40">
        <v>0</v>
      </c>
      <c r="CG38" s="6">
        <v>0</v>
      </c>
      <c r="CH38" s="39">
        <v>0</v>
      </c>
      <c r="CI38" s="40">
        <v>0</v>
      </c>
      <c r="CJ38" s="6">
        <v>0</v>
      </c>
      <c r="CK38" s="39">
        <v>0</v>
      </c>
      <c r="CL38" s="40">
        <v>0</v>
      </c>
      <c r="CM38" s="6">
        <v>0</v>
      </c>
      <c r="CN38" s="39">
        <f t="shared" si="69"/>
        <v>0</v>
      </c>
      <c r="CO38" s="40">
        <v>0</v>
      </c>
      <c r="CP38" s="6">
        <v>0</v>
      </c>
      <c r="CQ38" s="39">
        <v>0</v>
      </c>
      <c r="CR38" s="40">
        <v>0</v>
      </c>
      <c r="CS38" s="6">
        <v>0</v>
      </c>
      <c r="CT38" s="39">
        <v>0</v>
      </c>
      <c r="CU38" s="40">
        <v>0</v>
      </c>
      <c r="CV38" s="6">
        <v>0</v>
      </c>
      <c r="CW38" s="39">
        <v>0</v>
      </c>
      <c r="CX38" s="40"/>
      <c r="CY38" s="6"/>
      <c r="CZ38" s="39"/>
      <c r="DA38" s="40">
        <v>8</v>
      </c>
      <c r="DB38" s="6">
        <v>41</v>
      </c>
      <c r="DC38" s="39">
        <f t="shared" ref="DC38" si="82">DB38/DA38*1000</f>
        <v>5125</v>
      </c>
      <c r="DD38" s="40">
        <v>0</v>
      </c>
      <c r="DE38" s="6">
        <v>0</v>
      </c>
      <c r="DF38" s="39">
        <v>0</v>
      </c>
      <c r="DG38" s="40">
        <v>0</v>
      </c>
      <c r="DH38" s="6">
        <v>0</v>
      </c>
      <c r="DI38" s="39">
        <v>0</v>
      </c>
      <c r="DJ38" s="40">
        <v>0</v>
      </c>
      <c r="DK38" s="6">
        <v>0</v>
      </c>
      <c r="DL38" s="39">
        <v>0</v>
      </c>
      <c r="DM38" s="40">
        <v>1096</v>
      </c>
      <c r="DN38" s="6">
        <v>8707</v>
      </c>
      <c r="DO38" s="39">
        <f t="shared" si="70"/>
        <v>7944.3430656934306</v>
      </c>
      <c r="DP38" s="40">
        <v>0</v>
      </c>
      <c r="DQ38" s="6">
        <v>0</v>
      </c>
      <c r="DR38" s="39">
        <v>0</v>
      </c>
      <c r="DS38" s="40">
        <v>0</v>
      </c>
      <c r="DT38" s="6">
        <v>0</v>
      </c>
      <c r="DU38" s="39">
        <v>0</v>
      </c>
      <c r="DV38" s="40">
        <v>0</v>
      </c>
      <c r="DW38" s="6">
        <v>0</v>
      </c>
      <c r="DX38" s="39">
        <v>0</v>
      </c>
      <c r="DY38" s="40">
        <v>0</v>
      </c>
      <c r="DZ38" s="6">
        <v>0</v>
      </c>
      <c r="EA38" s="39">
        <v>0</v>
      </c>
      <c r="EB38" s="40">
        <v>0</v>
      </c>
      <c r="EC38" s="6">
        <v>0</v>
      </c>
      <c r="ED38" s="39">
        <v>0</v>
      </c>
      <c r="EE38" s="40">
        <v>0</v>
      </c>
      <c r="EF38" s="6">
        <v>0</v>
      </c>
      <c r="EG38" s="39">
        <v>0</v>
      </c>
      <c r="EH38" s="40">
        <v>0</v>
      </c>
      <c r="EI38" s="6">
        <v>0</v>
      </c>
      <c r="EJ38" s="39">
        <v>0</v>
      </c>
      <c r="EK38" s="40">
        <v>0</v>
      </c>
      <c r="EL38" s="6">
        <v>0</v>
      </c>
      <c r="EM38" s="39">
        <v>0</v>
      </c>
      <c r="EN38" s="40">
        <v>0</v>
      </c>
      <c r="EO38" s="6">
        <v>0</v>
      </c>
      <c r="EP38" s="39">
        <v>0</v>
      </c>
      <c r="EQ38" s="40">
        <v>0</v>
      </c>
      <c r="ER38" s="6">
        <v>0</v>
      </c>
      <c r="ES38" s="39">
        <v>0</v>
      </c>
      <c r="ET38" s="40">
        <v>0</v>
      </c>
      <c r="EU38" s="6">
        <v>0</v>
      </c>
      <c r="EV38" s="39">
        <v>0</v>
      </c>
      <c r="EW38" s="40">
        <v>0</v>
      </c>
      <c r="EX38" s="6">
        <v>0</v>
      </c>
      <c r="EY38" s="39">
        <v>0</v>
      </c>
      <c r="EZ38" s="40">
        <v>0</v>
      </c>
      <c r="FA38" s="6">
        <v>0</v>
      </c>
      <c r="FB38" s="39">
        <v>0</v>
      </c>
      <c r="FC38" s="40">
        <v>0</v>
      </c>
      <c r="FD38" s="6">
        <v>0</v>
      </c>
      <c r="FE38" s="39">
        <v>0</v>
      </c>
      <c r="FF38" s="40">
        <v>0</v>
      </c>
      <c r="FG38" s="6">
        <v>0</v>
      </c>
      <c r="FH38" s="39">
        <v>0</v>
      </c>
      <c r="FI38" s="40">
        <v>0</v>
      </c>
      <c r="FJ38" s="6">
        <v>0</v>
      </c>
      <c r="FK38" s="39">
        <v>0</v>
      </c>
      <c r="FL38" s="40">
        <v>33</v>
      </c>
      <c r="FM38" s="6">
        <v>267</v>
      </c>
      <c r="FN38" s="39">
        <f t="shared" si="71"/>
        <v>8090.9090909090919</v>
      </c>
      <c r="FO38" s="40">
        <v>0</v>
      </c>
      <c r="FP38" s="6">
        <v>0</v>
      </c>
      <c r="FQ38" s="39">
        <f t="shared" si="72"/>
        <v>0</v>
      </c>
      <c r="FR38" s="40">
        <v>0</v>
      </c>
      <c r="FS38" s="6">
        <v>0</v>
      </c>
      <c r="FT38" s="39">
        <f t="shared" si="73"/>
        <v>0</v>
      </c>
      <c r="FU38" s="40">
        <v>0</v>
      </c>
      <c r="FV38" s="6">
        <v>0</v>
      </c>
      <c r="FW38" s="39">
        <v>0</v>
      </c>
      <c r="FX38" s="40">
        <v>0</v>
      </c>
      <c r="FY38" s="6">
        <v>0</v>
      </c>
      <c r="FZ38" s="39">
        <v>0</v>
      </c>
      <c r="GA38" s="40">
        <v>1</v>
      </c>
      <c r="GB38" s="6">
        <v>41</v>
      </c>
      <c r="GC38" s="39">
        <f t="shared" si="78"/>
        <v>41000</v>
      </c>
      <c r="GD38" s="40">
        <v>747</v>
      </c>
      <c r="GE38" s="6">
        <v>7417</v>
      </c>
      <c r="GF38" s="39">
        <f t="shared" si="74"/>
        <v>9929.0495314591699</v>
      </c>
      <c r="GG38" s="40">
        <v>0</v>
      </c>
      <c r="GH38" s="6">
        <v>0</v>
      </c>
      <c r="GI38" s="39">
        <v>0</v>
      </c>
      <c r="GJ38" s="40">
        <v>0</v>
      </c>
      <c r="GK38" s="6">
        <v>0</v>
      </c>
      <c r="GL38" s="39">
        <v>0</v>
      </c>
      <c r="GM38" s="40">
        <v>0</v>
      </c>
      <c r="GN38" s="6">
        <v>0</v>
      </c>
      <c r="GO38" s="39">
        <v>0</v>
      </c>
      <c r="GP38" s="45">
        <v>0</v>
      </c>
      <c r="GQ38" s="16">
        <v>0</v>
      </c>
      <c r="GR38" s="39">
        <v>0</v>
      </c>
      <c r="GS38" s="8">
        <f t="shared" ref="GS38:GS69" si="83">SUM(C38,F38,I38,L38,R38,X38,AA38,AJ38,AV38,AY38,BH38,BQ38,BT38,BZ38,CF38,CR38,DA38,DM38,DP38,EE38,EK38,EQ38,ET38,FC38,FI38,FL38,FX38,GA38,GD38,GP38+DG38+GG38+BW38+AM38+AD38)</f>
        <v>2077</v>
      </c>
      <c r="GT38" s="17">
        <f t="shared" ref="GT38:GT69" si="84">SUM(D38,G38,J38,M38,S38,Y38,AB38,AK38,AW38,AZ38,BI38,BR38,BU38,CA38,CG38,CS38,DB38,DN38,DQ38,EF38,EL38,ER38,EU38,FD38,FJ38,FM38,FY38,GB38,GE38,GQ38)+DH38+GH38+BX38+AN38+AE38</f>
        <v>18749</v>
      </c>
      <c r="GU38" s="4"/>
      <c r="GV38" s="5"/>
      <c r="GW38" s="4"/>
      <c r="GX38" s="4"/>
      <c r="GY38" s="4"/>
      <c r="GZ38" s="5"/>
      <c r="HA38" s="4"/>
      <c r="HB38" s="4"/>
      <c r="HC38" s="4"/>
      <c r="HD38" s="5"/>
      <c r="HE38" s="4"/>
      <c r="HF38" s="4"/>
      <c r="HG38" s="4"/>
      <c r="HH38" s="5"/>
      <c r="HI38" s="4"/>
      <c r="HJ38" s="1"/>
      <c r="HK38" s="1"/>
      <c r="HL38" s="2"/>
      <c r="HM38" s="1"/>
      <c r="HN38" s="1"/>
      <c r="HO38" s="1"/>
      <c r="HP38" s="2"/>
      <c r="HQ38" s="1"/>
      <c r="HR38" s="1"/>
      <c r="HS38" s="1"/>
      <c r="HT38" s="2"/>
      <c r="HU38" s="1"/>
      <c r="HV38" s="1"/>
      <c r="HW38" s="1"/>
      <c r="HX38" s="2"/>
      <c r="HY38" s="1"/>
      <c r="HZ38" s="1"/>
      <c r="IA38" s="1"/>
      <c r="IB38" s="2"/>
      <c r="IC38" s="1"/>
      <c r="ID38" s="1"/>
      <c r="IE38" s="1"/>
      <c r="IF38" s="2"/>
      <c r="IG38" s="1"/>
      <c r="IH38" s="1"/>
      <c r="II38" s="1"/>
      <c r="IJ38" s="2"/>
      <c r="IK38" s="1"/>
      <c r="IL38" s="1"/>
      <c r="IM38" s="1"/>
    </row>
    <row r="39" spans="1:322" x14ac:dyDescent="0.3">
      <c r="A39" s="52">
        <v>2008</v>
      </c>
      <c r="B39" s="53" t="s">
        <v>12</v>
      </c>
      <c r="C39" s="40">
        <v>19</v>
      </c>
      <c r="D39" s="6">
        <v>195</v>
      </c>
      <c r="E39" s="39">
        <f t="shared" si="75"/>
        <v>10263.157894736842</v>
      </c>
      <c r="F39" s="40">
        <v>126</v>
      </c>
      <c r="G39" s="6">
        <v>1133</v>
      </c>
      <c r="H39" s="39">
        <f t="shared" si="63"/>
        <v>8992.063492063493</v>
      </c>
      <c r="I39" s="40">
        <v>0</v>
      </c>
      <c r="J39" s="6">
        <v>0</v>
      </c>
      <c r="K39" s="39">
        <v>0</v>
      </c>
      <c r="L39" s="40">
        <v>172</v>
      </c>
      <c r="M39" s="6">
        <v>1282</v>
      </c>
      <c r="N39" s="39">
        <f t="shared" si="76"/>
        <v>7453.4883720930229</v>
      </c>
      <c r="O39" s="40">
        <v>0</v>
      </c>
      <c r="P39" s="6">
        <v>0</v>
      </c>
      <c r="Q39" s="39">
        <v>0</v>
      </c>
      <c r="R39" s="40">
        <v>0</v>
      </c>
      <c r="S39" s="6">
        <v>0</v>
      </c>
      <c r="T39" s="39">
        <v>0</v>
      </c>
      <c r="U39" s="40">
        <v>0</v>
      </c>
      <c r="V39" s="6">
        <v>0</v>
      </c>
      <c r="W39" s="39">
        <v>0</v>
      </c>
      <c r="X39" s="40">
        <v>0</v>
      </c>
      <c r="Y39" s="6">
        <v>0</v>
      </c>
      <c r="Z39" s="39">
        <v>0</v>
      </c>
      <c r="AA39" s="40">
        <v>0</v>
      </c>
      <c r="AB39" s="6">
        <v>0</v>
      </c>
      <c r="AC39" s="39">
        <v>0</v>
      </c>
      <c r="AD39" s="40">
        <v>0</v>
      </c>
      <c r="AE39" s="6">
        <v>0</v>
      </c>
      <c r="AF39" s="39">
        <v>0</v>
      </c>
      <c r="AG39" s="40">
        <v>0</v>
      </c>
      <c r="AH39" s="6">
        <v>0</v>
      </c>
      <c r="AI39" s="39">
        <f t="shared" si="64"/>
        <v>0</v>
      </c>
      <c r="AJ39" s="40">
        <v>0</v>
      </c>
      <c r="AK39" s="6">
        <v>0</v>
      </c>
      <c r="AL39" s="39">
        <v>0</v>
      </c>
      <c r="AM39" s="40">
        <v>0</v>
      </c>
      <c r="AN39" s="6">
        <v>0</v>
      </c>
      <c r="AO39" s="39">
        <v>0</v>
      </c>
      <c r="AP39" s="40">
        <v>0</v>
      </c>
      <c r="AQ39" s="6">
        <v>0</v>
      </c>
      <c r="AR39" s="39">
        <v>0</v>
      </c>
      <c r="AS39" s="40">
        <v>0</v>
      </c>
      <c r="AT39" s="6">
        <v>0</v>
      </c>
      <c r="AU39" s="39">
        <f t="shared" si="65"/>
        <v>0</v>
      </c>
      <c r="AV39" s="40">
        <v>31</v>
      </c>
      <c r="AW39" s="6">
        <v>560</v>
      </c>
      <c r="AX39" s="39">
        <f t="shared" si="66"/>
        <v>18064.516129032261</v>
      </c>
      <c r="AY39" s="40">
        <v>0</v>
      </c>
      <c r="AZ39" s="6">
        <v>0</v>
      </c>
      <c r="BA39" s="39">
        <v>0</v>
      </c>
      <c r="BB39" s="40">
        <v>0</v>
      </c>
      <c r="BC39" s="6">
        <v>0</v>
      </c>
      <c r="BD39" s="39">
        <v>0</v>
      </c>
      <c r="BE39" s="40"/>
      <c r="BF39" s="6"/>
      <c r="BG39" s="39"/>
      <c r="BH39" s="40">
        <v>0</v>
      </c>
      <c r="BI39" s="6">
        <v>0</v>
      </c>
      <c r="BJ39" s="39">
        <v>0</v>
      </c>
      <c r="BK39" s="40">
        <v>0</v>
      </c>
      <c r="BL39" s="6">
        <v>0</v>
      </c>
      <c r="BM39" s="39">
        <f t="shared" si="67"/>
        <v>0</v>
      </c>
      <c r="BN39" s="40">
        <v>0</v>
      </c>
      <c r="BO39" s="6">
        <v>0</v>
      </c>
      <c r="BP39" s="39">
        <f t="shared" si="68"/>
        <v>0</v>
      </c>
      <c r="BQ39" s="40">
        <v>0</v>
      </c>
      <c r="BR39" s="6">
        <v>0</v>
      </c>
      <c r="BS39" s="39">
        <v>0</v>
      </c>
      <c r="BT39" s="40">
        <v>0</v>
      </c>
      <c r="BU39" s="6">
        <v>0</v>
      </c>
      <c r="BV39" s="39">
        <v>0</v>
      </c>
      <c r="BW39" s="40">
        <v>0</v>
      </c>
      <c r="BX39" s="6">
        <v>0</v>
      </c>
      <c r="BY39" s="39">
        <v>0</v>
      </c>
      <c r="BZ39" s="40">
        <v>0</v>
      </c>
      <c r="CA39" s="6">
        <v>0</v>
      </c>
      <c r="CB39" s="39">
        <v>0</v>
      </c>
      <c r="CC39" s="40">
        <v>0</v>
      </c>
      <c r="CD39" s="6">
        <v>0</v>
      </c>
      <c r="CE39" s="39">
        <v>0</v>
      </c>
      <c r="CF39" s="40">
        <v>1</v>
      </c>
      <c r="CG39" s="6">
        <v>42</v>
      </c>
      <c r="CH39" s="39">
        <f t="shared" ref="CH39:CH40" si="85">CG39/CF39*1000</f>
        <v>42000</v>
      </c>
      <c r="CI39" s="40">
        <v>0</v>
      </c>
      <c r="CJ39" s="6">
        <v>0</v>
      </c>
      <c r="CK39" s="39">
        <v>0</v>
      </c>
      <c r="CL39" s="40">
        <v>0</v>
      </c>
      <c r="CM39" s="6">
        <v>0</v>
      </c>
      <c r="CN39" s="39">
        <f t="shared" si="69"/>
        <v>0</v>
      </c>
      <c r="CO39" s="40">
        <v>0</v>
      </c>
      <c r="CP39" s="6">
        <v>0</v>
      </c>
      <c r="CQ39" s="39">
        <v>0</v>
      </c>
      <c r="CR39" s="40">
        <v>0</v>
      </c>
      <c r="CS39" s="6">
        <v>0</v>
      </c>
      <c r="CT39" s="39">
        <v>0</v>
      </c>
      <c r="CU39" s="40">
        <v>0</v>
      </c>
      <c r="CV39" s="6">
        <v>0</v>
      </c>
      <c r="CW39" s="39">
        <v>0</v>
      </c>
      <c r="CX39" s="40"/>
      <c r="CY39" s="6"/>
      <c r="CZ39" s="39"/>
      <c r="DA39" s="40">
        <v>0</v>
      </c>
      <c r="DB39" s="6">
        <v>0</v>
      </c>
      <c r="DC39" s="39">
        <v>0</v>
      </c>
      <c r="DD39" s="40">
        <v>0</v>
      </c>
      <c r="DE39" s="6">
        <v>0</v>
      </c>
      <c r="DF39" s="39">
        <v>0</v>
      </c>
      <c r="DG39" s="40">
        <v>0</v>
      </c>
      <c r="DH39" s="6">
        <v>0</v>
      </c>
      <c r="DI39" s="39">
        <v>0</v>
      </c>
      <c r="DJ39" s="40">
        <v>0</v>
      </c>
      <c r="DK39" s="6">
        <v>0</v>
      </c>
      <c r="DL39" s="39">
        <v>0</v>
      </c>
      <c r="DM39" s="40">
        <v>1048</v>
      </c>
      <c r="DN39" s="6">
        <v>8013</v>
      </c>
      <c r="DO39" s="39">
        <f t="shared" si="70"/>
        <v>7645.9923664122143</v>
      </c>
      <c r="DP39" s="40">
        <v>0</v>
      </c>
      <c r="DQ39" s="6">
        <v>0</v>
      </c>
      <c r="DR39" s="39">
        <v>0</v>
      </c>
      <c r="DS39" s="40">
        <v>0</v>
      </c>
      <c r="DT39" s="6">
        <v>0</v>
      </c>
      <c r="DU39" s="39">
        <v>0</v>
      </c>
      <c r="DV39" s="40">
        <v>0</v>
      </c>
      <c r="DW39" s="6">
        <v>0</v>
      </c>
      <c r="DX39" s="39">
        <v>0</v>
      </c>
      <c r="DY39" s="40">
        <v>0</v>
      </c>
      <c r="DZ39" s="6">
        <v>0</v>
      </c>
      <c r="EA39" s="39">
        <v>0</v>
      </c>
      <c r="EB39" s="40">
        <v>0</v>
      </c>
      <c r="EC39" s="6">
        <v>0</v>
      </c>
      <c r="ED39" s="39">
        <v>0</v>
      </c>
      <c r="EE39" s="40">
        <v>0</v>
      </c>
      <c r="EF39" s="6">
        <v>0</v>
      </c>
      <c r="EG39" s="39">
        <v>0</v>
      </c>
      <c r="EH39" s="40">
        <v>0</v>
      </c>
      <c r="EI39" s="6">
        <v>0</v>
      </c>
      <c r="EJ39" s="39">
        <v>0</v>
      </c>
      <c r="EK39" s="40">
        <v>0</v>
      </c>
      <c r="EL39" s="6">
        <v>0</v>
      </c>
      <c r="EM39" s="39">
        <v>0</v>
      </c>
      <c r="EN39" s="40">
        <v>0</v>
      </c>
      <c r="EO39" s="6">
        <v>0</v>
      </c>
      <c r="EP39" s="39">
        <v>0</v>
      </c>
      <c r="EQ39" s="40">
        <v>1</v>
      </c>
      <c r="ER39" s="6">
        <v>7</v>
      </c>
      <c r="ES39" s="39">
        <f t="shared" ref="ES39" si="86">ER39/EQ39*1000</f>
        <v>7000</v>
      </c>
      <c r="ET39" s="40">
        <v>0</v>
      </c>
      <c r="EU39" s="6">
        <v>0</v>
      </c>
      <c r="EV39" s="39">
        <v>0</v>
      </c>
      <c r="EW39" s="40">
        <v>0</v>
      </c>
      <c r="EX39" s="6">
        <v>0</v>
      </c>
      <c r="EY39" s="39">
        <v>0</v>
      </c>
      <c r="EZ39" s="40">
        <v>0</v>
      </c>
      <c r="FA39" s="6">
        <v>0</v>
      </c>
      <c r="FB39" s="39">
        <v>0</v>
      </c>
      <c r="FC39" s="40">
        <v>0</v>
      </c>
      <c r="FD39" s="6">
        <v>0</v>
      </c>
      <c r="FE39" s="39">
        <v>0</v>
      </c>
      <c r="FF39" s="40">
        <v>0</v>
      </c>
      <c r="FG39" s="6">
        <v>0</v>
      </c>
      <c r="FH39" s="39">
        <v>0</v>
      </c>
      <c r="FI39" s="40">
        <v>0</v>
      </c>
      <c r="FJ39" s="6">
        <v>0</v>
      </c>
      <c r="FK39" s="39">
        <v>0</v>
      </c>
      <c r="FL39" s="40">
        <v>49</v>
      </c>
      <c r="FM39" s="6">
        <v>418</v>
      </c>
      <c r="FN39" s="39">
        <f t="shared" si="71"/>
        <v>8530.6122448979586</v>
      </c>
      <c r="FO39" s="40">
        <v>0</v>
      </c>
      <c r="FP39" s="6">
        <v>0</v>
      </c>
      <c r="FQ39" s="39">
        <f t="shared" si="72"/>
        <v>0</v>
      </c>
      <c r="FR39" s="40">
        <v>0</v>
      </c>
      <c r="FS39" s="6">
        <v>0</v>
      </c>
      <c r="FT39" s="39">
        <f t="shared" si="73"/>
        <v>0</v>
      </c>
      <c r="FU39" s="40">
        <v>0</v>
      </c>
      <c r="FV39" s="6">
        <v>0</v>
      </c>
      <c r="FW39" s="39">
        <v>0</v>
      </c>
      <c r="FX39" s="40">
        <v>0</v>
      </c>
      <c r="FY39" s="6">
        <v>0</v>
      </c>
      <c r="FZ39" s="39">
        <v>0</v>
      </c>
      <c r="GA39" s="40">
        <v>0</v>
      </c>
      <c r="GB39" s="6">
        <v>0</v>
      </c>
      <c r="GC39" s="39">
        <v>0</v>
      </c>
      <c r="GD39" s="40">
        <v>278</v>
      </c>
      <c r="GE39" s="6">
        <v>2759</v>
      </c>
      <c r="GF39" s="39">
        <f t="shared" si="74"/>
        <v>9924.4604316546756</v>
      </c>
      <c r="GG39" s="40">
        <v>0</v>
      </c>
      <c r="GH39" s="6">
        <v>0</v>
      </c>
      <c r="GI39" s="39">
        <v>0</v>
      </c>
      <c r="GJ39" s="40">
        <v>0</v>
      </c>
      <c r="GK39" s="6">
        <v>0</v>
      </c>
      <c r="GL39" s="39">
        <v>0</v>
      </c>
      <c r="GM39" s="40">
        <v>0</v>
      </c>
      <c r="GN39" s="6">
        <v>0</v>
      </c>
      <c r="GO39" s="39">
        <v>0</v>
      </c>
      <c r="GP39" s="45">
        <v>7</v>
      </c>
      <c r="GQ39" s="16">
        <v>53</v>
      </c>
      <c r="GR39" s="39">
        <f t="shared" si="79"/>
        <v>7571.4285714285716</v>
      </c>
      <c r="GS39" s="8">
        <f t="shared" si="83"/>
        <v>1732</v>
      </c>
      <c r="GT39" s="17">
        <f t="shared" si="84"/>
        <v>14462</v>
      </c>
      <c r="GU39" s="4"/>
      <c r="GV39" s="5"/>
      <c r="GW39" s="4"/>
      <c r="GX39" s="4"/>
      <c r="GY39" s="4"/>
      <c r="GZ39" s="5"/>
      <c r="HA39" s="4"/>
      <c r="HB39" s="4"/>
      <c r="HC39" s="4"/>
      <c r="HD39" s="5"/>
      <c r="HE39" s="4"/>
      <c r="HF39" s="4"/>
      <c r="HG39" s="4"/>
      <c r="HH39" s="5"/>
      <c r="HI39" s="4"/>
      <c r="HJ39" s="1"/>
      <c r="HK39" s="1"/>
      <c r="HL39" s="2"/>
      <c r="HM39" s="1"/>
      <c r="HN39" s="1"/>
      <c r="HO39" s="1"/>
      <c r="HP39" s="2"/>
      <c r="HQ39" s="1"/>
      <c r="HR39" s="1"/>
      <c r="HS39" s="1"/>
      <c r="HT39" s="2"/>
      <c r="HU39" s="1"/>
      <c r="HV39" s="1"/>
      <c r="HW39" s="1"/>
      <c r="HX39" s="2"/>
      <c r="HY39" s="1"/>
      <c r="HZ39" s="1"/>
      <c r="IA39" s="1"/>
      <c r="IB39" s="2"/>
      <c r="IC39" s="1"/>
      <c r="ID39" s="1"/>
      <c r="IE39" s="1"/>
      <c r="IF39" s="2"/>
      <c r="IG39" s="1"/>
      <c r="IH39" s="1"/>
      <c r="II39" s="1"/>
      <c r="IJ39" s="2"/>
      <c r="IK39" s="1"/>
      <c r="IL39" s="1"/>
      <c r="IM39" s="1"/>
    </row>
    <row r="40" spans="1:322" x14ac:dyDescent="0.3">
      <c r="A40" s="52">
        <v>2008</v>
      </c>
      <c r="B40" s="53" t="s">
        <v>13</v>
      </c>
      <c r="C40" s="40">
        <v>60</v>
      </c>
      <c r="D40" s="6">
        <v>532</v>
      </c>
      <c r="E40" s="39">
        <f t="shared" si="75"/>
        <v>8866.6666666666679</v>
      </c>
      <c r="F40" s="40">
        <v>123</v>
      </c>
      <c r="G40" s="6">
        <v>989</v>
      </c>
      <c r="H40" s="39">
        <f t="shared" si="63"/>
        <v>8040.6504065040654</v>
      </c>
      <c r="I40" s="40">
        <v>0</v>
      </c>
      <c r="J40" s="6">
        <v>0</v>
      </c>
      <c r="K40" s="39">
        <v>0</v>
      </c>
      <c r="L40" s="40">
        <v>5</v>
      </c>
      <c r="M40" s="6">
        <v>70</v>
      </c>
      <c r="N40" s="39">
        <f t="shared" si="76"/>
        <v>14000</v>
      </c>
      <c r="O40" s="40">
        <v>0</v>
      </c>
      <c r="P40" s="6">
        <v>0</v>
      </c>
      <c r="Q40" s="39">
        <v>0</v>
      </c>
      <c r="R40" s="40">
        <v>51</v>
      </c>
      <c r="S40" s="6">
        <v>264</v>
      </c>
      <c r="T40" s="39">
        <f t="shared" si="81"/>
        <v>5176.4705882352946</v>
      </c>
      <c r="U40" s="40">
        <v>0</v>
      </c>
      <c r="V40" s="6">
        <v>0</v>
      </c>
      <c r="W40" s="39">
        <v>0</v>
      </c>
      <c r="X40" s="40">
        <v>0</v>
      </c>
      <c r="Y40" s="6">
        <v>0</v>
      </c>
      <c r="Z40" s="39">
        <v>0</v>
      </c>
      <c r="AA40" s="40">
        <v>2</v>
      </c>
      <c r="AB40" s="6">
        <v>36</v>
      </c>
      <c r="AC40" s="39">
        <f t="shared" si="80"/>
        <v>18000</v>
      </c>
      <c r="AD40" s="40">
        <v>0</v>
      </c>
      <c r="AE40" s="6">
        <v>0</v>
      </c>
      <c r="AF40" s="39">
        <v>0</v>
      </c>
      <c r="AG40" s="40">
        <v>0</v>
      </c>
      <c r="AH40" s="6">
        <v>0</v>
      </c>
      <c r="AI40" s="39">
        <f t="shared" si="64"/>
        <v>0</v>
      </c>
      <c r="AJ40" s="40">
        <v>0</v>
      </c>
      <c r="AK40" s="6">
        <v>0</v>
      </c>
      <c r="AL40" s="39">
        <v>0</v>
      </c>
      <c r="AM40" s="40">
        <v>0</v>
      </c>
      <c r="AN40" s="6">
        <v>0</v>
      </c>
      <c r="AO40" s="39">
        <v>0</v>
      </c>
      <c r="AP40" s="40">
        <v>0</v>
      </c>
      <c r="AQ40" s="6">
        <v>0</v>
      </c>
      <c r="AR40" s="39">
        <v>0</v>
      </c>
      <c r="AS40" s="40">
        <v>0</v>
      </c>
      <c r="AT40" s="6">
        <v>0</v>
      </c>
      <c r="AU40" s="39">
        <f t="shared" si="65"/>
        <v>0</v>
      </c>
      <c r="AV40" s="40">
        <v>3</v>
      </c>
      <c r="AW40" s="6">
        <v>47</v>
      </c>
      <c r="AX40" s="39">
        <f t="shared" si="66"/>
        <v>15666.666666666666</v>
      </c>
      <c r="AY40" s="40">
        <v>0</v>
      </c>
      <c r="AZ40" s="6">
        <v>0</v>
      </c>
      <c r="BA40" s="39">
        <v>0</v>
      </c>
      <c r="BB40" s="40">
        <v>0</v>
      </c>
      <c r="BC40" s="6">
        <v>0</v>
      </c>
      <c r="BD40" s="39">
        <v>0</v>
      </c>
      <c r="BE40" s="40"/>
      <c r="BF40" s="6"/>
      <c r="BG40" s="39"/>
      <c r="BH40" s="40">
        <v>0</v>
      </c>
      <c r="BI40" s="6">
        <v>0</v>
      </c>
      <c r="BJ40" s="39">
        <v>0</v>
      </c>
      <c r="BK40" s="40">
        <v>0</v>
      </c>
      <c r="BL40" s="6">
        <v>0</v>
      </c>
      <c r="BM40" s="39">
        <f t="shared" si="67"/>
        <v>0</v>
      </c>
      <c r="BN40" s="40">
        <v>0</v>
      </c>
      <c r="BO40" s="6">
        <v>0</v>
      </c>
      <c r="BP40" s="39">
        <f t="shared" si="68"/>
        <v>0</v>
      </c>
      <c r="BQ40" s="40">
        <v>0</v>
      </c>
      <c r="BR40" s="6">
        <v>0</v>
      </c>
      <c r="BS40" s="39">
        <v>0</v>
      </c>
      <c r="BT40" s="40">
        <v>0</v>
      </c>
      <c r="BU40" s="6">
        <v>0</v>
      </c>
      <c r="BV40" s="39">
        <v>0</v>
      </c>
      <c r="BW40" s="40">
        <v>0</v>
      </c>
      <c r="BX40" s="6">
        <v>0</v>
      </c>
      <c r="BY40" s="39">
        <v>0</v>
      </c>
      <c r="BZ40" s="40">
        <v>0</v>
      </c>
      <c r="CA40" s="6">
        <v>0</v>
      </c>
      <c r="CB40" s="39">
        <v>0</v>
      </c>
      <c r="CC40" s="40">
        <v>0</v>
      </c>
      <c r="CD40" s="6">
        <v>0</v>
      </c>
      <c r="CE40" s="39">
        <v>0</v>
      </c>
      <c r="CF40" s="40">
        <v>1</v>
      </c>
      <c r="CG40" s="6">
        <v>47</v>
      </c>
      <c r="CH40" s="39">
        <f t="shared" si="85"/>
        <v>47000</v>
      </c>
      <c r="CI40" s="40">
        <v>0</v>
      </c>
      <c r="CJ40" s="6">
        <v>0</v>
      </c>
      <c r="CK40" s="39">
        <v>0</v>
      </c>
      <c r="CL40" s="40">
        <v>0</v>
      </c>
      <c r="CM40" s="6">
        <v>0</v>
      </c>
      <c r="CN40" s="39">
        <f t="shared" si="69"/>
        <v>0</v>
      </c>
      <c r="CO40" s="40">
        <v>0</v>
      </c>
      <c r="CP40" s="6">
        <v>0</v>
      </c>
      <c r="CQ40" s="39">
        <v>0</v>
      </c>
      <c r="CR40" s="40">
        <v>0</v>
      </c>
      <c r="CS40" s="6">
        <v>0</v>
      </c>
      <c r="CT40" s="39">
        <v>0</v>
      </c>
      <c r="CU40" s="40">
        <v>0</v>
      </c>
      <c r="CV40" s="6">
        <v>0</v>
      </c>
      <c r="CW40" s="39">
        <v>0</v>
      </c>
      <c r="CX40" s="40"/>
      <c r="CY40" s="6"/>
      <c r="CZ40" s="39"/>
      <c r="DA40" s="40">
        <v>0</v>
      </c>
      <c r="DB40" s="6">
        <v>0</v>
      </c>
      <c r="DC40" s="39">
        <v>0</v>
      </c>
      <c r="DD40" s="40">
        <v>0</v>
      </c>
      <c r="DE40" s="6">
        <v>0</v>
      </c>
      <c r="DF40" s="39">
        <v>0</v>
      </c>
      <c r="DG40" s="40">
        <v>0</v>
      </c>
      <c r="DH40" s="6">
        <v>0</v>
      </c>
      <c r="DI40" s="39">
        <v>0</v>
      </c>
      <c r="DJ40" s="40">
        <v>0</v>
      </c>
      <c r="DK40" s="6">
        <v>0</v>
      </c>
      <c r="DL40" s="39">
        <v>0</v>
      </c>
      <c r="DM40" s="40">
        <v>339</v>
      </c>
      <c r="DN40" s="6">
        <v>2562</v>
      </c>
      <c r="DO40" s="39">
        <f t="shared" si="70"/>
        <v>7557.5221238938047</v>
      </c>
      <c r="DP40" s="40">
        <v>0</v>
      </c>
      <c r="DQ40" s="6">
        <v>0</v>
      </c>
      <c r="DR40" s="39">
        <v>0</v>
      </c>
      <c r="DS40" s="40">
        <v>0</v>
      </c>
      <c r="DT40" s="6">
        <v>0</v>
      </c>
      <c r="DU40" s="39">
        <v>0</v>
      </c>
      <c r="DV40" s="40">
        <v>0</v>
      </c>
      <c r="DW40" s="6">
        <v>0</v>
      </c>
      <c r="DX40" s="39">
        <v>0</v>
      </c>
      <c r="DY40" s="40">
        <v>0</v>
      </c>
      <c r="DZ40" s="6">
        <v>0</v>
      </c>
      <c r="EA40" s="39">
        <v>0</v>
      </c>
      <c r="EB40" s="40">
        <v>0</v>
      </c>
      <c r="EC40" s="6">
        <v>0</v>
      </c>
      <c r="ED40" s="39">
        <v>0</v>
      </c>
      <c r="EE40" s="40">
        <v>0</v>
      </c>
      <c r="EF40" s="6">
        <v>0</v>
      </c>
      <c r="EG40" s="39">
        <v>0</v>
      </c>
      <c r="EH40" s="40">
        <v>0</v>
      </c>
      <c r="EI40" s="6">
        <v>0</v>
      </c>
      <c r="EJ40" s="39">
        <v>0</v>
      </c>
      <c r="EK40" s="40">
        <v>0</v>
      </c>
      <c r="EL40" s="6">
        <v>0</v>
      </c>
      <c r="EM40" s="39">
        <v>0</v>
      </c>
      <c r="EN40" s="40">
        <v>0</v>
      </c>
      <c r="EO40" s="6">
        <v>0</v>
      </c>
      <c r="EP40" s="39">
        <v>0</v>
      </c>
      <c r="EQ40" s="40">
        <v>0</v>
      </c>
      <c r="ER40" s="6">
        <v>0</v>
      </c>
      <c r="ES40" s="39">
        <v>0</v>
      </c>
      <c r="ET40" s="40">
        <v>0</v>
      </c>
      <c r="EU40" s="6">
        <v>0</v>
      </c>
      <c r="EV40" s="39">
        <v>0</v>
      </c>
      <c r="EW40" s="40">
        <v>0</v>
      </c>
      <c r="EX40" s="6">
        <v>0</v>
      </c>
      <c r="EY40" s="39">
        <v>0</v>
      </c>
      <c r="EZ40" s="40">
        <v>0</v>
      </c>
      <c r="FA40" s="6">
        <v>0</v>
      </c>
      <c r="FB40" s="39">
        <v>0</v>
      </c>
      <c r="FC40" s="40">
        <v>0</v>
      </c>
      <c r="FD40" s="6">
        <v>0</v>
      </c>
      <c r="FE40" s="39">
        <v>0</v>
      </c>
      <c r="FF40" s="40">
        <v>0</v>
      </c>
      <c r="FG40" s="6">
        <v>0</v>
      </c>
      <c r="FH40" s="39">
        <v>0</v>
      </c>
      <c r="FI40" s="40">
        <v>0</v>
      </c>
      <c r="FJ40" s="6">
        <v>0</v>
      </c>
      <c r="FK40" s="39">
        <v>0</v>
      </c>
      <c r="FL40" s="40">
        <v>92</v>
      </c>
      <c r="FM40" s="6">
        <v>876</v>
      </c>
      <c r="FN40" s="39">
        <f t="shared" si="71"/>
        <v>9521.7391304347839</v>
      </c>
      <c r="FO40" s="40">
        <v>0</v>
      </c>
      <c r="FP40" s="6">
        <v>0</v>
      </c>
      <c r="FQ40" s="39">
        <f t="shared" si="72"/>
        <v>0</v>
      </c>
      <c r="FR40" s="40">
        <v>0</v>
      </c>
      <c r="FS40" s="6">
        <v>0</v>
      </c>
      <c r="FT40" s="39">
        <f t="shared" si="73"/>
        <v>0</v>
      </c>
      <c r="FU40" s="40">
        <v>0</v>
      </c>
      <c r="FV40" s="6">
        <v>0</v>
      </c>
      <c r="FW40" s="39">
        <v>0</v>
      </c>
      <c r="FX40" s="40">
        <v>0</v>
      </c>
      <c r="FY40" s="6">
        <v>0</v>
      </c>
      <c r="FZ40" s="39">
        <v>0</v>
      </c>
      <c r="GA40" s="40">
        <v>0</v>
      </c>
      <c r="GB40" s="6">
        <v>2</v>
      </c>
      <c r="GC40" s="39">
        <v>0</v>
      </c>
      <c r="GD40" s="40">
        <v>167</v>
      </c>
      <c r="GE40" s="6">
        <v>1361</v>
      </c>
      <c r="GF40" s="39">
        <f t="shared" si="74"/>
        <v>8149.7005988023957</v>
      </c>
      <c r="GG40" s="40">
        <v>0</v>
      </c>
      <c r="GH40" s="6">
        <v>0</v>
      </c>
      <c r="GI40" s="39">
        <v>0</v>
      </c>
      <c r="GJ40" s="40">
        <v>0</v>
      </c>
      <c r="GK40" s="6">
        <v>0</v>
      </c>
      <c r="GL40" s="39">
        <v>0</v>
      </c>
      <c r="GM40" s="40">
        <v>0</v>
      </c>
      <c r="GN40" s="6">
        <v>0</v>
      </c>
      <c r="GO40" s="39">
        <v>0</v>
      </c>
      <c r="GP40" s="40">
        <v>0</v>
      </c>
      <c r="GQ40" s="6">
        <v>0</v>
      </c>
      <c r="GR40" s="39">
        <v>0</v>
      </c>
      <c r="GS40" s="8">
        <f t="shared" si="83"/>
        <v>843</v>
      </c>
      <c r="GT40" s="17">
        <f t="shared" si="84"/>
        <v>6786</v>
      </c>
      <c r="GU40" s="4"/>
      <c r="GV40" s="5"/>
      <c r="GW40" s="4"/>
      <c r="GX40" s="4"/>
      <c r="GY40" s="4"/>
      <c r="GZ40" s="5"/>
      <c r="HA40" s="4"/>
      <c r="HB40" s="4"/>
      <c r="HC40" s="4"/>
      <c r="HD40" s="5"/>
      <c r="HE40" s="4"/>
      <c r="HF40" s="4"/>
      <c r="HG40" s="4"/>
      <c r="HH40" s="5"/>
      <c r="HI40" s="4"/>
      <c r="HJ40" s="1"/>
      <c r="HK40" s="1"/>
      <c r="HL40" s="2"/>
      <c r="HM40" s="1"/>
      <c r="HN40" s="1"/>
      <c r="HO40" s="1"/>
      <c r="HP40" s="2"/>
      <c r="HQ40" s="1"/>
      <c r="HR40" s="1"/>
      <c r="HS40" s="1"/>
      <c r="HT40" s="2"/>
      <c r="HU40" s="1"/>
      <c r="HV40" s="1"/>
      <c r="HW40" s="1"/>
      <c r="HX40" s="2"/>
      <c r="HY40" s="1"/>
      <c r="HZ40" s="1"/>
      <c r="IA40" s="1"/>
      <c r="IB40" s="2"/>
      <c r="IC40" s="1"/>
      <c r="ID40" s="1"/>
      <c r="IE40" s="1"/>
      <c r="IF40" s="2"/>
      <c r="IG40" s="1"/>
      <c r="IH40" s="1"/>
      <c r="II40" s="1"/>
      <c r="IJ40" s="2"/>
      <c r="IK40" s="1"/>
      <c r="IL40" s="1"/>
      <c r="IM40" s="1"/>
    </row>
    <row r="41" spans="1:322" x14ac:dyDescent="0.3">
      <c r="A41" s="52">
        <v>2008</v>
      </c>
      <c r="B41" s="53" t="s">
        <v>14</v>
      </c>
      <c r="C41" s="40">
        <v>20</v>
      </c>
      <c r="D41" s="6">
        <v>193</v>
      </c>
      <c r="E41" s="39">
        <f t="shared" si="75"/>
        <v>9650</v>
      </c>
      <c r="F41" s="40">
        <v>71</v>
      </c>
      <c r="G41" s="6">
        <v>670</v>
      </c>
      <c r="H41" s="39">
        <f t="shared" si="63"/>
        <v>9436.6197183098593</v>
      </c>
      <c r="I41" s="40">
        <v>0</v>
      </c>
      <c r="J41" s="6">
        <v>0</v>
      </c>
      <c r="K41" s="39">
        <v>0</v>
      </c>
      <c r="L41" s="40">
        <v>13</v>
      </c>
      <c r="M41" s="6">
        <v>468</v>
      </c>
      <c r="N41" s="39">
        <f t="shared" si="76"/>
        <v>36000</v>
      </c>
      <c r="O41" s="40">
        <v>0</v>
      </c>
      <c r="P41" s="6">
        <v>0</v>
      </c>
      <c r="Q41" s="39">
        <v>0</v>
      </c>
      <c r="R41" s="40">
        <v>0</v>
      </c>
      <c r="S41" s="6">
        <v>0</v>
      </c>
      <c r="T41" s="39">
        <v>0</v>
      </c>
      <c r="U41" s="40">
        <v>0</v>
      </c>
      <c r="V41" s="6">
        <v>0</v>
      </c>
      <c r="W41" s="39">
        <v>0</v>
      </c>
      <c r="X41" s="40">
        <v>0</v>
      </c>
      <c r="Y41" s="6">
        <v>0</v>
      </c>
      <c r="Z41" s="39">
        <v>0</v>
      </c>
      <c r="AA41" s="40">
        <v>0</v>
      </c>
      <c r="AB41" s="6">
        <v>0</v>
      </c>
      <c r="AC41" s="39">
        <v>0</v>
      </c>
      <c r="AD41" s="40">
        <v>0</v>
      </c>
      <c r="AE41" s="6">
        <v>0</v>
      </c>
      <c r="AF41" s="39">
        <v>0</v>
      </c>
      <c r="AG41" s="40">
        <v>0</v>
      </c>
      <c r="AH41" s="6">
        <v>0</v>
      </c>
      <c r="AI41" s="39">
        <f t="shared" si="64"/>
        <v>0</v>
      </c>
      <c r="AJ41" s="40">
        <v>0</v>
      </c>
      <c r="AK41" s="6">
        <v>0</v>
      </c>
      <c r="AL41" s="39">
        <v>0</v>
      </c>
      <c r="AM41" s="40">
        <v>0</v>
      </c>
      <c r="AN41" s="6">
        <v>0</v>
      </c>
      <c r="AO41" s="39">
        <v>0</v>
      </c>
      <c r="AP41" s="40">
        <v>0</v>
      </c>
      <c r="AQ41" s="6">
        <v>0</v>
      </c>
      <c r="AR41" s="39">
        <v>0</v>
      </c>
      <c r="AS41" s="40">
        <v>0</v>
      </c>
      <c r="AT41" s="6">
        <v>0</v>
      </c>
      <c r="AU41" s="39">
        <f t="shared" si="65"/>
        <v>0</v>
      </c>
      <c r="AV41" s="40">
        <v>23</v>
      </c>
      <c r="AW41" s="6">
        <v>353</v>
      </c>
      <c r="AX41" s="39">
        <f t="shared" si="66"/>
        <v>15347.826086956522</v>
      </c>
      <c r="AY41" s="40">
        <v>0</v>
      </c>
      <c r="AZ41" s="6">
        <v>0</v>
      </c>
      <c r="BA41" s="39">
        <v>0</v>
      </c>
      <c r="BB41" s="40">
        <v>0</v>
      </c>
      <c r="BC41" s="6">
        <v>0</v>
      </c>
      <c r="BD41" s="39">
        <v>0</v>
      </c>
      <c r="BE41" s="40"/>
      <c r="BF41" s="6"/>
      <c r="BG41" s="39"/>
      <c r="BH41" s="40">
        <v>0</v>
      </c>
      <c r="BI41" s="6">
        <v>0</v>
      </c>
      <c r="BJ41" s="39">
        <v>0</v>
      </c>
      <c r="BK41" s="40">
        <v>0</v>
      </c>
      <c r="BL41" s="6">
        <v>0</v>
      </c>
      <c r="BM41" s="39">
        <f t="shared" si="67"/>
        <v>0</v>
      </c>
      <c r="BN41" s="40">
        <v>0</v>
      </c>
      <c r="BO41" s="6">
        <v>0</v>
      </c>
      <c r="BP41" s="39">
        <f t="shared" si="68"/>
        <v>0</v>
      </c>
      <c r="BQ41" s="40">
        <v>0</v>
      </c>
      <c r="BR41" s="6">
        <v>0</v>
      </c>
      <c r="BS41" s="39">
        <v>0</v>
      </c>
      <c r="BT41" s="40">
        <v>0</v>
      </c>
      <c r="BU41" s="6">
        <v>0</v>
      </c>
      <c r="BV41" s="39">
        <v>0</v>
      </c>
      <c r="BW41" s="40">
        <v>0</v>
      </c>
      <c r="BX41" s="6">
        <v>0</v>
      </c>
      <c r="BY41" s="39">
        <v>0</v>
      </c>
      <c r="BZ41" s="40">
        <v>0</v>
      </c>
      <c r="CA41" s="6">
        <v>0</v>
      </c>
      <c r="CB41" s="39">
        <v>0</v>
      </c>
      <c r="CC41" s="40">
        <v>0</v>
      </c>
      <c r="CD41" s="6">
        <v>0</v>
      </c>
      <c r="CE41" s="39">
        <v>0</v>
      </c>
      <c r="CF41" s="40">
        <v>0</v>
      </c>
      <c r="CG41" s="6">
        <v>0</v>
      </c>
      <c r="CH41" s="39">
        <v>0</v>
      </c>
      <c r="CI41" s="40">
        <v>0</v>
      </c>
      <c r="CJ41" s="6">
        <v>0</v>
      </c>
      <c r="CK41" s="39">
        <v>0</v>
      </c>
      <c r="CL41" s="40">
        <v>0</v>
      </c>
      <c r="CM41" s="6">
        <v>0</v>
      </c>
      <c r="CN41" s="39">
        <f t="shared" si="69"/>
        <v>0</v>
      </c>
      <c r="CO41" s="40">
        <v>0</v>
      </c>
      <c r="CP41" s="6">
        <v>0</v>
      </c>
      <c r="CQ41" s="39">
        <v>0</v>
      </c>
      <c r="CR41" s="40">
        <v>0</v>
      </c>
      <c r="CS41" s="6">
        <v>0</v>
      </c>
      <c r="CT41" s="39">
        <v>0</v>
      </c>
      <c r="CU41" s="40">
        <v>0</v>
      </c>
      <c r="CV41" s="6">
        <v>0</v>
      </c>
      <c r="CW41" s="39">
        <v>0</v>
      </c>
      <c r="CX41" s="40"/>
      <c r="CY41" s="6"/>
      <c r="CZ41" s="39"/>
      <c r="DA41" s="40">
        <v>0</v>
      </c>
      <c r="DB41" s="6">
        <v>0</v>
      </c>
      <c r="DC41" s="39">
        <v>0</v>
      </c>
      <c r="DD41" s="40">
        <v>0</v>
      </c>
      <c r="DE41" s="6">
        <v>0</v>
      </c>
      <c r="DF41" s="39">
        <v>0</v>
      </c>
      <c r="DG41" s="40">
        <v>0</v>
      </c>
      <c r="DH41" s="6">
        <v>0</v>
      </c>
      <c r="DI41" s="39">
        <v>0</v>
      </c>
      <c r="DJ41" s="40">
        <v>0</v>
      </c>
      <c r="DK41" s="6">
        <v>0</v>
      </c>
      <c r="DL41" s="39">
        <v>0</v>
      </c>
      <c r="DM41" s="40">
        <v>808</v>
      </c>
      <c r="DN41" s="6">
        <v>7081</v>
      </c>
      <c r="DO41" s="39">
        <f t="shared" si="70"/>
        <v>8763.6138613861385</v>
      </c>
      <c r="DP41" s="40">
        <v>0</v>
      </c>
      <c r="DQ41" s="6">
        <v>0</v>
      </c>
      <c r="DR41" s="39">
        <v>0</v>
      </c>
      <c r="DS41" s="40">
        <v>0</v>
      </c>
      <c r="DT41" s="6">
        <v>0</v>
      </c>
      <c r="DU41" s="39">
        <v>0</v>
      </c>
      <c r="DV41" s="40">
        <v>0</v>
      </c>
      <c r="DW41" s="6">
        <v>0</v>
      </c>
      <c r="DX41" s="39">
        <v>0</v>
      </c>
      <c r="DY41" s="40">
        <v>0</v>
      </c>
      <c r="DZ41" s="6">
        <v>0</v>
      </c>
      <c r="EA41" s="39">
        <v>0</v>
      </c>
      <c r="EB41" s="40">
        <v>0</v>
      </c>
      <c r="EC41" s="6">
        <v>0</v>
      </c>
      <c r="ED41" s="39">
        <v>0</v>
      </c>
      <c r="EE41" s="40">
        <v>0</v>
      </c>
      <c r="EF41" s="6">
        <v>0</v>
      </c>
      <c r="EG41" s="39">
        <v>0</v>
      </c>
      <c r="EH41" s="40">
        <v>0</v>
      </c>
      <c r="EI41" s="6">
        <v>0</v>
      </c>
      <c r="EJ41" s="39">
        <v>0</v>
      </c>
      <c r="EK41" s="40">
        <v>0</v>
      </c>
      <c r="EL41" s="6">
        <v>0</v>
      </c>
      <c r="EM41" s="39">
        <v>0</v>
      </c>
      <c r="EN41" s="40">
        <v>0</v>
      </c>
      <c r="EO41" s="6">
        <v>0</v>
      </c>
      <c r="EP41" s="39">
        <v>0</v>
      </c>
      <c r="EQ41" s="40">
        <v>0</v>
      </c>
      <c r="ER41" s="6">
        <v>0</v>
      </c>
      <c r="ES41" s="39">
        <v>0</v>
      </c>
      <c r="ET41" s="40">
        <v>0</v>
      </c>
      <c r="EU41" s="6">
        <v>0</v>
      </c>
      <c r="EV41" s="39">
        <v>0</v>
      </c>
      <c r="EW41" s="40">
        <v>0</v>
      </c>
      <c r="EX41" s="6">
        <v>0</v>
      </c>
      <c r="EY41" s="39">
        <v>0</v>
      </c>
      <c r="EZ41" s="40">
        <v>0</v>
      </c>
      <c r="FA41" s="6">
        <v>0</v>
      </c>
      <c r="FB41" s="39">
        <v>0</v>
      </c>
      <c r="FC41" s="40">
        <v>0</v>
      </c>
      <c r="FD41" s="6">
        <v>56</v>
      </c>
      <c r="FE41" s="39">
        <v>0</v>
      </c>
      <c r="FF41" s="40">
        <v>0</v>
      </c>
      <c r="FG41" s="6">
        <v>0</v>
      </c>
      <c r="FH41" s="39">
        <v>0</v>
      </c>
      <c r="FI41" s="40">
        <v>0</v>
      </c>
      <c r="FJ41" s="6">
        <v>0</v>
      </c>
      <c r="FK41" s="39">
        <v>0</v>
      </c>
      <c r="FL41" s="40">
        <v>50</v>
      </c>
      <c r="FM41" s="6">
        <v>523</v>
      </c>
      <c r="FN41" s="39">
        <f t="shared" si="71"/>
        <v>10460</v>
      </c>
      <c r="FO41" s="40">
        <v>0</v>
      </c>
      <c r="FP41" s="6">
        <v>0</v>
      </c>
      <c r="FQ41" s="39">
        <f t="shared" si="72"/>
        <v>0</v>
      </c>
      <c r="FR41" s="40">
        <v>0</v>
      </c>
      <c r="FS41" s="6">
        <v>0</v>
      </c>
      <c r="FT41" s="39">
        <f t="shared" si="73"/>
        <v>0</v>
      </c>
      <c r="FU41" s="40">
        <v>0</v>
      </c>
      <c r="FV41" s="6">
        <v>0</v>
      </c>
      <c r="FW41" s="39">
        <v>0</v>
      </c>
      <c r="FX41" s="40">
        <v>0</v>
      </c>
      <c r="FY41" s="6">
        <v>0</v>
      </c>
      <c r="FZ41" s="39">
        <v>0</v>
      </c>
      <c r="GA41" s="40">
        <v>1</v>
      </c>
      <c r="GB41" s="6">
        <v>54</v>
      </c>
      <c r="GC41" s="39">
        <f t="shared" si="78"/>
        <v>54000</v>
      </c>
      <c r="GD41" s="40">
        <v>124</v>
      </c>
      <c r="GE41" s="6">
        <v>1410</v>
      </c>
      <c r="GF41" s="39">
        <f t="shared" si="74"/>
        <v>11370.967741935485</v>
      </c>
      <c r="GG41" s="40">
        <v>0</v>
      </c>
      <c r="GH41" s="6">
        <v>0</v>
      </c>
      <c r="GI41" s="39">
        <v>0</v>
      </c>
      <c r="GJ41" s="40">
        <v>0</v>
      </c>
      <c r="GK41" s="6">
        <v>0</v>
      </c>
      <c r="GL41" s="39">
        <v>0</v>
      </c>
      <c r="GM41" s="40">
        <v>0</v>
      </c>
      <c r="GN41" s="6">
        <v>0</v>
      </c>
      <c r="GO41" s="39">
        <v>0</v>
      </c>
      <c r="GP41" s="45">
        <v>7</v>
      </c>
      <c r="GQ41" s="16">
        <v>53</v>
      </c>
      <c r="GR41" s="39">
        <f t="shared" si="79"/>
        <v>7571.4285714285716</v>
      </c>
      <c r="GS41" s="8">
        <f t="shared" si="83"/>
        <v>1117</v>
      </c>
      <c r="GT41" s="17">
        <f t="shared" si="84"/>
        <v>10861</v>
      </c>
      <c r="GU41" s="4"/>
      <c r="GV41" s="5"/>
      <c r="GW41" s="4"/>
      <c r="GX41" s="4"/>
      <c r="GY41" s="4"/>
      <c r="GZ41" s="5"/>
      <c r="HA41" s="4"/>
      <c r="HB41" s="4"/>
      <c r="HC41" s="4"/>
      <c r="HD41" s="5"/>
      <c r="HE41" s="4"/>
      <c r="HF41" s="4"/>
      <c r="HG41" s="4"/>
      <c r="HH41" s="5"/>
      <c r="HI41" s="4"/>
      <c r="HJ41" s="1"/>
      <c r="HK41" s="1"/>
      <c r="HL41" s="2"/>
      <c r="HM41" s="1"/>
      <c r="HN41" s="1"/>
      <c r="HO41" s="1"/>
      <c r="HP41" s="2"/>
      <c r="HQ41" s="1"/>
      <c r="HR41" s="1"/>
      <c r="HS41" s="1"/>
      <c r="HT41" s="2"/>
      <c r="HU41" s="1"/>
      <c r="HV41" s="1"/>
      <c r="HW41" s="1"/>
      <c r="HX41" s="2"/>
      <c r="HY41" s="1"/>
      <c r="HZ41" s="1"/>
      <c r="IA41" s="1"/>
      <c r="IB41" s="2"/>
      <c r="IC41" s="1"/>
      <c r="ID41" s="1"/>
      <c r="IE41" s="1"/>
      <c r="IF41" s="2"/>
      <c r="IG41" s="1"/>
      <c r="IH41" s="1"/>
      <c r="II41" s="1"/>
      <c r="IJ41" s="2"/>
      <c r="IK41" s="1"/>
      <c r="IL41" s="1"/>
      <c r="IM41" s="1"/>
    </row>
    <row r="42" spans="1:322" x14ac:dyDescent="0.3">
      <c r="A42" s="52">
        <v>2008</v>
      </c>
      <c r="B42" s="53" t="s">
        <v>15</v>
      </c>
      <c r="C42" s="40">
        <v>20</v>
      </c>
      <c r="D42" s="6">
        <v>195</v>
      </c>
      <c r="E42" s="39">
        <f t="shared" si="75"/>
        <v>9750</v>
      </c>
      <c r="F42" s="40">
        <v>31</v>
      </c>
      <c r="G42" s="6">
        <v>322</v>
      </c>
      <c r="H42" s="39">
        <f t="shared" si="63"/>
        <v>10387.096774193547</v>
      </c>
      <c r="I42" s="40">
        <v>0</v>
      </c>
      <c r="J42" s="6">
        <v>0</v>
      </c>
      <c r="K42" s="39">
        <v>0</v>
      </c>
      <c r="L42" s="40">
        <v>8</v>
      </c>
      <c r="M42" s="6">
        <v>91</v>
      </c>
      <c r="N42" s="39">
        <f t="shared" si="76"/>
        <v>11375</v>
      </c>
      <c r="O42" s="40">
        <v>0</v>
      </c>
      <c r="P42" s="6">
        <v>0</v>
      </c>
      <c r="Q42" s="39">
        <v>0</v>
      </c>
      <c r="R42" s="40">
        <v>0</v>
      </c>
      <c r="S42" s="6">
        <v>0</v>
      </c>
      <c r="T42" s="39">
        <v>0</v>
      </c>
      <c r="U42" s="40">
        <v>0</v>
      </c>
      <c r="V42" s="6">
        <v>0</v>
      </c>
      <c r="W42" s="39">
        <v>0</v>
      </c>
      <c r="X42" s="40">
        <v>0</v>
      </c>
      <c r="Y42" s="6">
        <v>0</v>
      </c>
      <c r="Z42" s="39">
        <v>0</v>
      </c>
      <c r="AA42" s="40">
        <v>0</v>
      </c>
      <c r="AB42" s="6">
        <v>0</v>
      </c>
      <c r="AC42" s="39">
        <v>0</v>
      </c>
      <c r="AD42" s="40">
        <v>0</v>
      </c>
      <c r="AE42" s="6">
        <v>0</v>
      </c>
      <c r="AF42" s="39">
        <v>0</v>
      </c>
      <c r="AG42" s="40">
        <v>0</v>
      </c>
      <c r="AH42" s="6">
        <v>0</v>
      </c>
      <c r="AI42" s="39">
        <f t="shared" si="64"/>
        <v>0</v>
      </c>
      <c r="AJ42" s="40">
        <v>0</v>
      </c>
      <c r="AK42" s="6">
        <v>0</v>
      </c>
      <c r="AL42" s="39">
        <v>0</v>
      </c>
      <c r="AM42" s="40">
        <v>0</v>
      </c>
      <c r="AN42" s="6">
        <v>0</v>
      </c>
      <c r="AO42" s="39">
        <v>0</v>
      </c>
      <c r="AP42" s="40">
        <v>0</v>
      </c>
      <c r="AQ42" s="6">
        <v>0</v>
      </c>
      <c r="AR42" s="39">
        <v>0</v>
      </c>
      <c r="AS42" s="40">
        <v>0</v>
      </c>
      <c r="AT42" s="6">
        <v>0</v>
      </c>
      <c r="AU42" s="39">
        <f t="shared" si="65"/>
        <v>0</v>
      </c>
      <c r="AV42" s="40">
        <v>35</v>
      </c>
      <c r="AW42" s="6">
        <v>549</v>
      </c>
      <c r="AX42" s="39">
        <f t="shared" si="66"/>
        <v>15685.714285714284</v>
      </c>
      <c r="AY42" s="40">
        <v>0</v>
      </c>
      <c r="AZ42" s="6">
        <v>0</v>
      </c>
      <c r="BA42" s="39">
        <v>0</v>
      </c>
      <c r="BB42" s="40">
        <v>0</v>
      </c>
      <c r="BC42" s="6">
        <v>0</v>
      </c>
      <c r="BD42" s="39">
        <v>0</v>
      </c>
      <c r="BE42" s="40"/>
      <c r="BF42" s="6"/>
      <c r="BG42" s="39"/>
      <c r="BH42" s="40">
        <v>0</v>
      </c>
      <c r="BI42" s="6">
        <v>0</v>
      </c>
      <c r="BJ42" s="39">
        <v>0</v>
      </c>
      <c r="BK42" s="40">
        <v>0</v>
      </c>
      <c r="BL42" s="6">
        <v>0</v>
      </c>
      <c r="BM42" s="39">
        <f t="shared" si="67"/>
        <v>0</v>
      </c>
      <c r="BN42" s="40">
        <v>0</v>
      </c>
      <c r="BO42" s="6">
        <v>0</v>
      </c>
      <c r="BP42" s="39">
        <f t="shared" si="68"/>
        <v>0</v>
      </c>
      <c r="BQ42" s="40">
        <v>0</v>
      </c>
      <c r="BR42" s="6">
        <v>0</v>
      </c>
      <c r="BS42" s="39">
        <v>0</v>
      </c>
      <c r="BT42" s="40">
        <v>0</v>
      </c>
      <c r="BU42" s="6">
        <v>0</v>
      </c>
      <c r="BV42" s="39">
        <v>0</v>
      </c>
      <c r="BW42" s="40">
        <v>0</v>
      </c>
      <c r="BX42" s="6">
        <v>0</v>
      </c>
      <c r="BY42" s="39">
        <v>0</v>
      </c>
      <c r="BZ42" s="40">
        <v>0</v>
      </c>
      <c r="CA42" s="6">
        <v>0</v>
      </c>
      <c r="CB42" s="39">
        <v>0</v>
      </c>
      <c r="CC42" s="40">
        <v>0</v>
      </c>
      <c r="CD42" s="6">
        <v>0</v>
      </c>
      <c r="CE42" s="39">
        <v>0</v>
      </c>
      <c r="CF42" s="40">
        <v>0</v>
      </c>
      <c r="CG42" s="6">
        <v>0</v>
      </c>
      <c r="CH42" s="39">
        <v>0</v>
      </c>
      <c r="CI42" s="40">
        <v>0</v>
      </c>
      <c r="CJ42" s="6">
        <v>0</v>
      </c>
      <c r="CK42" s="39">
        <v>0</v>
      </c>
      <c r="CL42" s="40">
        <v>0</v>
      </c>
      <c r="CM42" s="6">
        <v>0</v>
      </c>
      <c r="CN42" s="39">
        <f t="shared" si="69"/>
        <v>0</v>
      </c>
      <c r="CO42" s="40">
        <v>0</v>
      </c>
      <c r="CP42" s="6">
        <v>0</v>
      </c>
      <c r="CQ42" s="39">
        <v>0</v>
      </c>
      <c r="CR42" s="40">
        <v>0</v>
      </c>
      <c r="CS42" s="6">
        <v>0</v>
      </c>
      <c r="CT42" s="39">
        <v>0</v>
      </c>
      <c r="CU42" s="40">
        <v>0</v>
      </c>
      <c r="CV42" s="6">
        <v>0</v>
      </c>
      <c r="CW42" s="39">
        <v>0</v>
      </c>
      <c r="CX42" s="40"/>
      <c r="CY42" s="6"/>
      <c r="CZ42" s="39"/>
      <c r="DA42" s="40">
        <v>0</v>
      </c>
      <c r="DB42" s="6">
        <v>0</v>
      </c>
      <c r="DC42" s="39">
        <v>0</v>
      </c>
      <c r="DD42" s="40">
        <v>0</v>
      </c>
      <c r="DE42" s="6">
        <v>0</v>
      </c>
      <c r="DF42" s="39">
        <v>0</v>
      </c>
      <c r="DG42" s="40">
        <v>0</v>
      </c>
      <c r="DH42" s="6">
        <v>0</v>
      </c>
      <c r="DI42" s="39">
        <v>0</v>
      </c>
      <c r="DJ42" s="40">
        <v>0</v>
      </c>
      <c r="DK42" s="6">
        <v>0</v>
      </c>
      <c r="DL42" s="39">
        <v>0</v>
      </c>
      <c r="DM42" s="40">
        <v>1165</v>
      </c>
      <c r="DN42" s="6">
        <v>9931</v>
      </c>
      <c r="DO42" s="39">
        <f t="shared" si="70"/>
        <v>8524.4635193133036</v>
      </c>
      <c r="DP42" s="40">
        <v>0</v>
      </c>
      <c r="DQ42" s="6">
        <v>0</v>
      </c>
      <c r="DR42" s="39">
        <v>0</v>
      </c>
      <c r="DS42" s="40">
        <v>0</v>
      </c>
      <c r="DT42" s="6">
        <v>0</v>
      </c>
      <c r="DU42" s="39">
        <v>0</v>
      </c>
      <c r="DV42" s="40">
        <v>0</v>
      </c>
      <c r="DW42" s="6">
        <v>0</v>
      </c>
      <c r="DX42" s="39">
        <v>0</v>
      </c>
      <c r="DY42" s="40">
        <v>0</v>
      </c>
      <c r="DZ42" s="6">
        <v>0</v>
      </c>
      <c r="EA42" s="39">
        <v>0</v>
      </c>
      <c r="EB42" s="40">
        <v>0</v>
      </c>
      <c r="EC42" s="6">
        <v>0</v>
      </c>
      <c r="ED42" s="39">
        <v>0</v>
      </c>
      <c r="EE42" s="40">
        <v>0</v>
      </c>
      <c r="EF42" s="6">
        <v>0</v>
      </c>
      <c r="EG42" s="39">
        <v>0</v>
      </c>
      <c r="EH42" s="40">
        <v>0</v>
      </c>
      <c r="EI42" s="6">
        <v>0</v>
      </c>
      <c r="EJ42" s="39">
        <v>0</v>
      </c>
      <c r="EK42" s="40">
        <v>0</v>
      </c>
      <c r="EL42" s="6">
        <v>0</v>
      </c>
      <c r="EM42" s="39">
        <v>0</v>
      </c>
      <c r="EN42" s="40">
        <v>0</v>
      </c>
      <c r="EO42" s="6">
        <v>0</v>
      </c>
      <c r="EP42" s="39">
        <v>0</v>
      </c>
      <c r="EQ42" s="40">
        <v>0</v>
      </c>
      <c r="ER42" s="6">
        <v>0</v>
      </c>
      <c r="ES42" s="39">
        <v>0</v>
      </c>
      <c r="ET42" s="40">
        <v>0</v>
      </c>
      <c r="EU42" s="6">
        <v>0</v>
      </c>
      <c r="EV42" s="39">
        <v>0</v>
      </c>
      <c r="EW42" s="40">
        <v>0</v>
      </c>
      <c r="EX42" s="6">
        <v>0</v>
      </c>
      <c r="EY42" s="39">
        <v>0</v>
      </c>
      <c r="EZ42" s="40">
        <v>0</v>
      </c>
      <c r="FA42" s="6">
        <v>0</v>
      </c>
      <c r="FB42" s="39">
        <v>0</v>
      </c>
      <c r="FC42" s="40">
        <v>0</v>
      </c>
      <c r="FD42" s="6">
        <v>0</v>
      </c>
      <c r="FE42" s="39">
        <v>0</v>
      </c>
      <c r="FF42" s="40">
        <v>0</v>
      </c>
      <c r="FG42" s="6">
        <v>0</v>
      </c>
      <c r="FH42" s="39">
        <v>0</v>
      </c>
      <c r="FI42" s="40">
        <v>0</v>
      </c>
      <c r="FJ42" s="6">
        <v>0</v>
      </c>
      <c r="FK42" s="39">
        <v>0</v>
      </c>
      <c r="FL42" s="40">
        <v>31</v>
      </c>
      <c r="FM42" s="6">
        <v>333</v>
      </c>
      <c r="FN42" s="39">
        <f t="shared" si="71"/>
        <v>10741.935483870968</v>
      </c>
      <c r="FO42" s="40">
        <v>0</v>
      </c>
      <c r="FP42" s="6">
        <v>0</v>
      </c>
      <c r="FQ42" s="39">
        <f t="shared" si="72"/>
        <v>0</v>
      </c>
      <c r="FR42" s="40">
        <v>0</v>
      </c>
      <c r="FS42" s="6">
        <v>0</v>
      </c>
      <c r="FT42" s="39">
        <f t="shared" si="73"/>
        <v>0</v>
      </c>
      <c r="FU42" s="40">
        <v>0</v>
      </c>
      <c r="FV42" s="6">
        <v>0</v>
      </c>
      <c r="FW42" s="39">
        <v>0</v>
      </c>
      <c r="FX42" s="40">
        <v>0</v>
      </c>
      <c r="FY42" s="6">
        <v>0</v>
      </c>
      <c r="FZ42" s="39">
        <v>0</v>
      </c>
      <c r="GA42" s="40">
        <v>0</v>
      </c>
      <c r="GB42" s="6">
        <v>0</v>
      </c>
      <c r="GC42" s="39">
        <v>0</v>
      </c>
      <c r="GD42" s="40">
        <v>91</v>
      </c>
      <c r="GE42" s="6">
        <v>1057</v>
      </c>
      <c r="GF42" s="39">
        <f t="shared" si="74"/>
        <v>11615.384615384615</v>
      </c>
      <c r="GG42" s="40">
        <v>0</v>
      </c>
      <c r="GH42" s="6">
        <v>0</v>
      </c>
      <c r="GI42" s="39">
        <v>0</v>
      </c>
      <c r="GJ42" s="40">
        <v>0</v>
      </c>
      <c r="GK42" s="6">
        <v>0</v>
      </c>
      <c r="GL42" s="39">
        <v>0</v>
      </c>
      <c r="GM42" s="40">
        <v>0</v>
      </c>
      <c r="GN42" s="6">
        <v>0</v>
      </c>
      <c r="GO42" s="39">
        <v>0</v>
      </c>
      <c r="GP42" s="40">
        <v>7</v>
      </c>
      <c r="GQ42" s="6">
        <v>53</v>
      </c>
      <c r="GR42" s="39">
        <f t="shared" si="79"/>
        <v>7571.4285714285716</v>
      </c>
      <c r="GS42" s="8">
        <f t="shared" si="83"/>
        <v>1388</v>
      </c>
      <c r="GT42" s="17">
        <f t="shared" si="84"/>
        <v>12531</v>
      </c>
      <c r="GU42" s="4"/>
      <c r="GV42" s="5"/>
      <c r="GW42" s="4"/>
      <c r="GX42" s="4"/>
      <c r="GY42" s="4"/>
      <c r="GZ42" s="5"/>
      <c r="HA42" s="4"/>
      <c r="HB42" s="4"/>
      <c r="HC42" s="4"/>
      <c r="HD42" s="5"/>
      <c r="HE42" s="4"/>
      <c r="HF42" s="4"/>
      <c r="HG42" s="4"/>
      <c r="HH42" s="5"/>
      <c r="HI42" s="4"/>
      <c r="HJ42" s="1"/>
      <c r="HK42" s="1"/>
      <c r="HL42" s="2"/>
      <c r="HM42" s="1"/>
      <c r="HN42" s="1"/>
      <c r="HO42" s="1"/>
      <c r="HP42" s="2"/>
      <c r="HQ42" s="1"/>
      <c r="HR42" s="1"/>
      <c r="HS42" s="1"/>
      <c r="HT42" s="2"/>
      <c r="HU42" s="1"/>
      <c r="HV42" s="1"/>
      <c r="HW42" s="1"/>
      <c r="HX42" s="2"/>
      <c r="HY42" s="1"/>
      <c r="HZ42" s="1"/>
      <c r="IA42" s="1"/>
      <c r="IB42" s="2"/>
      <c r="IC42" s="1"/>
      <c r="ID42" s="1"/>
      <c r="IE42" s="1"/>
      <c r="IF42" s="2"/>
      <c r="IG42" s="1"/>
      <c r="IH42" s="1"/>
      <c r="II42" s="1"/>
      <c r="IJ42" s="2"/>
      <c r="IK42" s="1"/>
      <c r="IL42" s="1"/>
      <c r="IM42" s="1"/>
    </row>
    <row r="43" spans="1:322" x14ac:dyDescent="0.3">
      <c r="A43" s="52">
        <v>2008</v>
      </c>
      <c r="B43" s="53" t="s">
        <v>16</v>
      </c>
      <c r="C43" s="40">
        <v>6</v>
      </c>
      <c r="D43" s="6">
        <v>73</v>
      </c>
      <c r="E43" s="39">
        <f t="shared" si="75"/>
        <v>12166.666666666666</v>
      </c>
      <c r="F43" s="40">
        <v>105</v>
      </c>
      <c r="G43" s="6">
        <v>830</v>
      </c>
      <c r="H43" s="39">
        <f t="shared" si="63"/>
        <v>7904.7619047619055</v>
      </c>
      <c r="I43" s="40">
        <v>0</v>
      </c>
      <c r="J43" s="6">
        <v>0</v>
      </c>
      <c r="K43" s="39">
        <v>0</v>
      </c>
      <c r="L43" s="40">
        <v>6</v>
      </c>
      <c r="M43" s="6">
        <v>77</v>
      </c>
      <c r="N43" s="39">
        <f t="shared" si="76"/>
        <v>12833.333333333334</v>
      </c>
      <c r="O43" s="40">
        <v>0</v>
      </c>
      <c r="P43" s="6">
        <v>0</v>
      </c>
      <c r="Q43" s="39">
        <v>0</v>
      </c>
      <c r="R43" s="40">
        <v>17</v>
      </c>
      <c r="S43" s="6">
        <v>106</v>
      </c>
      <c r="T43" s="39">
        <f t="shared" si="81"/>
        <v>6235.2941176470586</v>
      </c>
      <c r="U43" s="40">
        <v>0</v>
      </c>
      <c r="V43" s="6">
        <v>0</v>
      </c>
      <c r="W43" s="39">
        <v>0</v>
      </c>
      <c r="X43" s="40">
        <v>0</v>
      </c>
      <c r="Y43" s="6">
        <v>0</v>
      </c>
      <c r="Z43" s="39">
        <v>0</v>
      </c>
      <c r="AA43" s="40">
        <v>0</v>
      </c>
      <c r="AB43" s="6">
        <v>0</v>
      </c>
      <c r="AC43" s="39">
        <v>0</v>
      </c>
      <c r="AD43" s="40">
        <v>0</v>
      </c>
      <c r="AE43" s="6">
        <v>0</v>
      </c>
      <c r="AF43" s="39">
        <v>0</v>
      </c>
      <c r="AG43" s="40">
        <v>0</v>
      </c>
      <c r="AH43" s="6">
        <v>0</v>
      </c>
      <c r="AI43" s="39">
        <f t="shared" si="64"/>
        <v>0</v>
      </c>
      <c r="AJ43" s="40">
        <v>0</v>
      </c>
      <c r="AK43" s="6">
        <v>0</v>
      </c>
      <c r="AL43" s="39">
        <v>0</v>
      </c>
      <c r="AM43" s="40">
        <v>0</v>
      </c>
      <c r="AN43" s="6">
        <v>0</v>
      </c>
      <c r="AO43" s="39">
        <v>0</v>
      </c>
      <c r="AP43" s="40">
        <v>0</v>
      </c>
      <c r="AQ43" s="6">
        <v>0</v>
      </c>
      <c r="AR43" s="39">
        <v>0</v>
      </c>
      <c r="AS43" s="40">
        <v>0</v>
      </c>
      <c r="AT43" s="6">
        <v>0</v>
      </c>
      <c r="AU43" s="39">
        <f t="shared" si="65"/>
        <v>0</v>
      </c>
      <c r="AV43" s="40">
        <v>7</v>
      </c>
      <c r="AW43" s="6">
        <v>68</v>
      </c>
      <c r="AX43" s="39">
        <f t="shared" si="66"/>
        <v>9714.2857142857138</v>
      </c>
      <c r="AY43" s="40">
        <v>0</v>
      </c>
      <c r="AZ43" s="6">
        <v>0</v>
      </c>
      <c r="BA43" s="39">
        <v>0</v>
      </c>
      <c r="BB43" s="40">
        <v>0</v>
      </c>
      <c r="BC43" s="6">
        <v>0</v>
      </c>
      <c r="BD43" s="39">
        <v>0</v>
      </c>
      <c r="BE43" s="40"/>
      <c r="BF43" s="6"/>
      <c r="BG43" s="39"/>
      <c r="BH43" s="40">
        <v>0</v>
      </c>
      <c r="BI43" s="6">
        <v>0</v>
      </c>
      <c r="BJ43" s="39">
        <v>0</v>
      </c>
      <c r="BK43" s="40">
        <v>0</v>
      </c>
      <c r="BL43" s="6">
        <v>0</v>
      </c>
      <c r="BM43" s="39">
        <f t="shared" si="67"/>
        <v>0</v>
      </c>
      <c r="BN43" s="40">
        <v>0</v>
      </c>
      <c r="BO43" s="6">
        <v>0</v>
      </c>
      <c r="BP43" s="39">
        <f t="shared" si="68"/>
        <v>0</v>
      </c>
      <c r="BQ43" s="40">
        <v>0</v>
      </c>
      <c r="BR43" s="6">
        <v>0</v>
      </c>
      <c r="BS43" s="39">
        <v>0</v>
      </c>
      <c r="BT43" s="40">
        <v>0</v>
      </c>
      <c r="BU43" s="6">
        <v>0</v>
      </c>
      <c r="BV43" s="39">
        <v>0</v>
      </c>
      <c r="BW43" s="40">
        <v>0</v>
      </c>
      <c r="BX43" s="6">
        <v>0</v>
      </c>
      <c r="BY43" s="39">
        <v>0</v>
      </c>
      <c r="BZ43" s="40">
        <v>0</v>
      </c>
      <c r="CA43" s="6">
        <v>0</v>
      </c>
      <c r="CB43" s="39">
        <v>0</v>
      </c>
      <c r="CC43" s="40">
        <v>0</v>
      </c>
      <c r="CD43" s="6">
        <v>0</v>
      </c>
      <c r="CE43" s="39">
        <v>0</v>
      </c>
      <c r="CF43" s="40">
        <v>0</v>
      </c>
      <c r="CG43" s="6">
        <v>0</v>
      </c>
      <c r="CH43" s="39">
        <v>0</v>
      </c>
      <c r="CI43" s="40">
        <v>0</v>
      </c>
      <c r="CJ43" s="6">
        <v>0</v>
      </c>
      <c r="CK43" s="39">
        <v>0</v>
      </c>
      <c r="CL43" s="40">
        <v>0</v>
      </c>
      <c r="CM43" s="6">
        <v>0</v>
      </c>
      <c r="CN43" s="39">
        <f t="shared" si="69"/>
        <v>0</v>
      </c>
      <c r="CO43" s="40">
        <v>0</v>
      </c>
      <c r="CP43" s="6">
        <v>0</v>
      </c>
      <c r="CQ43" s="39">
        <v>0</v>
      </c>
      <c r="CR43" s="40">
        <v>0</v>
      </c>
      <c r="CS43" s="6">
        <v>0</v>
      </c>
      <c r="CT43" s="39">
        <v>0</v>
      </c>
      <c r="CU43" s="40">
        <v>0</v>
      </c>
      <c r="CV43" s="6">
        <v>0</v>
      </c>
      <c r="CW43" s="39">
        <v>0</v>
      </c>
      <c r="CX43" s="40"/>
      <c r="CY43" s="6"/>
      <c r="CZ43" s="39"/>
      <c r="DA43" s="40">
        <v>0</v>
      </c>
      <c r="DB43" s="6">
        <v>0</v>
      </c>
      <c r="DC43" s="39">
        <v>0</v>
      </c>
      <c r="DD43" s="40">
        <v>0</v>
      </c>
      <c r="DE43" s="6">
        <v>0</v>
      </c>
      <c r="DF43" s="39">
        <v>0</v>
      </c>
      <c r="DG43" s="40">
        <v>0</v>
      </c>
      <c r="DH43" s="6">
        <v>0</v>
      </c>
      <c r="DI43" s="39">
        <v>0</v>
      </c>
      <c r="DJ43" s="40">
        <v>0</v>
      </c>
      <c r="DK43" s="6">
        <v>0</v>
      </c>
      <c r="DL43" s="39">
        <v>0</v>
      </c>
      <c r="DM43" s="40">
        <v>711</v>
      </c>
      <c r="DN43" s="6">
        <v>5465</v>
      </c>
      <c r="DO43" s="39">
        <f t="shared" si="70"/>
        <v>7686.3572433192685</v>
      </c>
      <c r="DP43" s="40">
        <v>0</v>
      </c>
      <c r="DQ43" s="6">
        <v>0</v>
      </c>
      <c r="DR43" s="39">
        <v>0</v>
      </c>
      <c r="DS43" s="40">
        <v>0</v>
      </c>
      <c r="DT43" s="6">
        <v>0</v>
      </c>
      <c r="DU43" s="39">
        <v>0</v>
      </c>
      <c r="DV43" s="40">
        <v>0</v>
      </c>
      <c r="DW43" s="6">
        <v>0</v>
      </c>
      <c r="DX43" s="39">
        <v>0</v>
      </c>
      <c r="DY43" s="40">
        <v>0</v>
      </c>
      <c r="DZ43" s="6">
        <v>0</v>
      </c>
      <c r="EA43" s="39">
        <v>0</v>
      </c>
      <c r="EB43" s="40">
        <v>0</v>
      </c>
      <c r="EC43" s="6">
        <v>0</v>
      </c>
      <c r="ED43" s="39">
        <v>0</v>
      </c>
      <c r="EE43" s="40">
        <v>0</v>
      </c>
      <c r="EF43" s="6">
        <v>0</v>
      </c>
      <c r="EG43" s="39">
        <v>0</v>
      </c>
      <c r="EH43" s="40">
        <v>0</v>
      </c>
      <c r="EI43" s="6">
        <v>0</v>
      </c>
      <c r="EJ43" s="39">
        <v>0</v>
      </c>
      <c r="EK43" s="40">
        <v>0</v>
      </c>
      <c r="EL43" s="6">
        <v>0</v>
      </c>
      <c r="EM43" s="39">
        <v>0</v>
      </c>
      <c r="EN43" s="40">
        <v>0</v>
      </c>
      <c r="EO43" s="6">
        <v>0</v>
      </c>
      <c r="EP43" s="39">
        <v>0</v>
      </c>
      <c r="EQ43" s="40">
        <v>0</v>
      </c>
      <c r="ER43" s="6">
        <v>0</v>
      </c>
      <c r="ES43" s="39">
        <v>0</v>
      </c>
      <c r="ET43" s="40">
        <v>0</v>
      </c>
      <c r="EU43" s="6">
        <v>0</v>
      </c>
      <c r="EV43" s="39">
        <v>0</v>
      </c>
      <c r="EW43" s="40">
        <v>0</v>
      </c>
      <c r="EX43" s="6">
        <v>0</v>
      </c>
      <c r="EY43" s="39">
        <v>0</v>
      </c>
      <c r="EZ43" s="40">
        <v>0</v>
      </c>
      <c r="FA43" s="6">
        <v>0</v>
      </c>
      <c r="FB43" s="39">
        <v>0</v>
      </c>
      <c r="FC43" s="40">
        <v>0</v>
      </c>
      <c r="FD43" s="6">
        <v>0</v>
      </c>
      <c r="FE43" s="39">
        <v>0</v>
      </c>
      <c r="FF43" s="40">
        <v>0</v>
      </c>
      <c r="FG43" s="6">
        <v>0</v>
      </c>
      <c r="FH43" s="39">
        <v>0</v>
      </c>
      <c r="FI43" s="40">
        <v>0</v>
      </c>
      <c r="FJ43" s="6">
        <v>0</v>
      </c>
      <c r="FK43" s="39">
        <v>0</v>
      </c>
      <c r="FL43" s="40">
        <v>24</v>
      </c>
      <c r="FM43" s="6">
        <v>195</v>
      </c>
      <c r="FN43" s="39">
        <f t="shared" si="71"/>
        <v>8125</v>
      </c>
      <c r="FO43" s="40">
        <v>0</v>
      </c>
      <c r="FP43" s="6">
        <v>0</v>
      </c>
      <c r="FQ43" s="39">
        <f t="shared" si="72"/>
        <v>0</v>
      </c>
      <c r="FR43" s="40">
        <v>0</v>
      </c>
      <c r="FS43" s="6">
        <v>0</v>
      </c>
      <c r="FT43" s="39">
        <f t="shared" si="73"/>
        <v>0</v>
      </c>
      <c r="FU43" s="40">
        <v>0</v>
      </c>
      <c r="FV43" s="6">
        <v>0</v>
      </c>
      <c r="FW43" s="39">
        <v>0</v>
      </c>
      <c r="FX43" s="40">
        <v>0</v>
      </c>
      <c r="FY43" s="6">
        <v>0</v>
      </c>
      <c r="FZ43" s="39">
        <v>0</v>
      </c>
      <c r="GA43" s="40">
        <v>0</v>
      </c>
      <c r="GB43" s="6">
        <v>0</v>
      </c>
      <c r="GC43" s="39">
        <v>0</v>
      </c>
      <c r="GD43" s="40">
        <v>147</v>
      </c>
      <c r="GE43" s="6">
        <v>1464</v>
      </c>
      <c r="GF43" s="39">
        <f t="shared" si="74"/>
        <v>9959.1836734693879</v>
      </c>
      <c r="GG43" s="40">
        <v>0</v>
      </c>
      <c r="GH43" s="6">
        <v>0</v>
      </c>
      <c r="GI43" s="39">
        <v>0</v>
      </c>
      <c r="GJ43" s="40">
        <v>0</v>
      </c>
      <c r="GK43" s="6">
        <v>0</v>
      </c>
      <c r="GL43" s="39">
        <v>0</v>
      </c>
      <c r="GM43" s="40">
        <v>0</v>
      </c>
      <c r="GN43" s="6">
        <v>0</v>
      </c>
      <c r="GO43" s="39">
        <v>0</v>
      </c>
      <c r="GP43" s="40">
        <v>15</v>
      </c>
      <c r="GQ43" s="6">
        <v>106</v>
      </c>
      <c r="GR43" s="39">
        <f t="shared" si="79"/>
        <v>7066.6666666666661</v>
      </c>
      <c r="GS43" s="8">
        <f t="shared" si="83"/>
        <v>1038</v>
      </c>
      <c r="GT43" s="17">
        <f t="shared" si="84"/>
        <v>8384</v>
      </c>
      <c r="GU43" s="4"/>
      <c r="GV43" s="5"/>
      <c r="GW43" s="4"/>
      <c r="GX43" s="4"/>
      <c r="GY43" s="4"/>
      <c r="GZ43" s="5"/>
      <c r="HA43" s="4"/>
      <c r="HB43" s="4"/>
      <c r="HC43" s="4"/>
      <c r="HD43" s="5"/>
      <c r="HE43" s="4"/>
      <c r="HF43" s="4"/>
      <c r="HG43" s="4"/>
      <c r="HH43" s="5"/>
      <c r="HI43" s="4"/>
      <c r="HJ43" s="1"/>
      <c r="HK43" s="1"/>
      <c r="HL43" s="2"/>
      <c r="HM43" s="1"/>
      <c r="HN43" s="1"/>
      <c r="HO43" s="1"/>
      <c r="HP43" s="2"/>
      <c r="HQ43" s="1"/>
      <c r="HR43" s="1"/>
      <c r="HS43" s="1"/>
      <c r="HT43" s="2"/>
      <c r="HU43" s="1"/>
      <c r="HV43" s="1"/>
      <c r="HW43" s="1"/>
      <c r="HX43" s="2"/>
      <c r="HY43" s="1"/>
      <c r="HZ43" s="1"/>
      <c r="IA43" s="1"/>
      <c r="IB43" s="2"/>
      <c r="IC43" s="1"/>
      <c r="ID43" s="1"/>
      <c r="IE43" s="1"/>
      <c r="IF43" s="2"/>
      <c r="IG43" s="1"/>
      <c r="IH43" s="1"/>
      <c r="II43" s="1"/>
      <c r="IJ43" s="2"/>
      <c r="IK43" s="1"/>
      <c r="IL43" s="1"/>
      <c r="IM43" s="1"/>
    </row>
    <row r="44" spans="1:322" ht="15" thickBot="1" x14ac:dyDescent="0.35">
      <c r="A44" s="54"/>
      <c r="B44" s="55" t="s">
        <v>17</v>
      </c>
      <c r="C44" s="41">
        <f>SUM(C32:C43)</f>
        <v>247</v>
      </c>
      <c r="D44" s="32">
        <f>SUM(D32:D43)</f>
        <v>2499</v>
      </c>
      <c r="E44" s="42"/>
      <c r="F44" s="41">
        <f>SUM(F32:F43)</f>
        <v>807</v>
      </c>
      <c r="G44" s="32">
        <f>SUM(G32:G43)</f>
        <v>7467</v>
      </c>
      <c r="H44" s="42"/>
      <c r="I44" s="41">
        <f>SUM(I32:I43)</f>
        <v>0</v>
      </c>
      <c r="J44" s="32">
        <f>SUM(J32:J43)</f>
        <v>0</v>
      </c>
      <c r="K44" s="42"/>
      <c r="L44" s="41">
        <f>SUM(L32:L43)</f>
        <v>288</v>
      </c>
      <c r="M44" s="32">
        <f>SUM(M32:M43)</f>
        <v>2193</v>
      </c>
      <c r="N44" s="42"/>
      <c r="O44" s="41">
        <f>SUM(O32:O43)</f>
        <v>0</v>
      </c>
      <c r="P44" s="32">
        <f>SUM(P32:P43)</f>
        <v>0</v>
      </c>
      <c r="Q44" s="42"/>
      <c r="R44" s="41">
        <f>SUM(R32:R43)</f>
        <v>72</v>
      </c>
      <c r="S44" s="32">
        <f>SUM(S32:S43)</f>
        <v>473</v>
      </c>
      <c r="T44" s="42"/>
      <c r="U44" s="41">
        <f>SUM(U32:U43)</f>
        <v>0</v>
      </c>
      <c r="V44" s="32">
        <f>SUM(V32:V43)</f>
        <v>0</v>
      </c>
      <c r="W44" s="42"/>
      <c r="X44" s="41">
        <f>SUM(X32:X43)</f>
        <v>0</v>
      </c>
      <c r="Y44" s="32">
        <f>SUM(Y32:Y43)</f>
        <v>0</v>
      </c>
      <c r="Z44" s="42"/>
      <c r="AA44" s="41">
        <f>SUM(AA32:AA43)</f>
        <v>3</v>
      </c>
      <c r="AB44" s="32">
        <f>SUM(AB32:AB43)</f>
        <v>69</v>
      </c>
      <c r="AC44" s="42"/>
      <c r="AD44" s="41">
        <f>SUM(AD32:AD43)</f>
        <v>0</v>
      </c>
      <c r="AE44" s="32">
        <f>SUM(AE32:AE43)</f>
        <v>0</v>
      </c>
      <c r="AF44" s="42"/>
      <c r="AG44" s="41">
        <f t="shared" ref="AG44:AH44" si="87">SUM(AG32:AG43)</f>
        <v>0</v>
      </c>
      <c r="AH44" s="32">
        <f t="shared" si="87"/>
        <v>0</v>
      </c>
      <c r="AI44" s="42"/>
      <c r="AJ44" s="41">
        <f>SUM(AJ32:AJ43)</f>
        <v>0</v>
      </c>
      <c r="AK44" s="32">
        <f>SUM(AK32:AK43)</f>
        <v>0</v>
      </c>
      <c r="AL44" s="42"/>
      <c r="AM44" s="41">
        <f>SUM(AM32:AM43)</f>
        <v>0</v>
      </c>
      <c r="AN44" s="32">
        <f>SUM(AN32:AN43)</f>
        <v>0</v>
      </c>
      <c r="AO44" s="42"/>
      <c r="AP44" s="41">
        <f>SUM(AP32:AP43)</f>
        <v>0</v>
      </c>
      <c r="AQ44" s="32">
        <f>SUM(AQ32:AQ43)</f>
        <v>0</v>
      </c>
      <c r="AR44" s="42"/>
      <c r="AS44" s="41">
        <f>SUM(AS32:AS43)</f>
        <v>0</v>
      </c>
      <c r="AT44" s="32">
        <f>SUM(AT32:AT43)</f>
        <v>0</v>
      </c>
      <c r="AU44" s="42"/>
      <c r="AV44" s="41">
        <f>SUM(AV32:AV43)</f>
        <v>210</v>
      </c>
      <c r="AW44" s="32">
        <f>SUM(AW32:AW43)</f>
        <v>3143</v>
      </c>
      <c r="AX44" s="42"/>
      <c r="AY44" s="41">
        <f>SUM(AY32:AY43)</f>
        <v>0</v>
      </c>
      <c r="AZ44" s="32">
        <f>SUM(AZ32:AZ43)</f>
        <v>0</v>
      </c>
      <c r="BA44" s="42"/>
      <c r="BB44" s="41">
        <f>SUM(BB32:BB43)</f>
        <v>0</v>
      </c>
      <c r="BC44" s="32">
        <f>SUM(BC32:BC43)</f>
        <v>0</v>
      </c>
      <c r="BD44" s="42"/>
      <c r="BE44" s="41"/>
      <c r="BF44" s="32"/>
      <c r="BG44" s="42"/>
      <c r="BH44" s="41">
        <f>SUM(BH32:BH43)</f>
        <v>19</v>
      </c>
      <c r="BI44" s="32">
        <f>SUM(BI32:BI43)</f>
        <v>461</v>
      </c>
      <c r="BJ44" s="42"/>
      <c r="BK44" s="41">
        <f t="shared" ref="BK44:BL44" si="88">SUM(BK32:BK43)</f>
        <v>0</v>
      </c>
      <c r="BL44" s="32">
        <f t="shared" si="88"/>
        <v>0</v>
      </c>
      <c r="BM44" s="42"/>
      <c r="BN44" s="41">
        <f t="shared" ref="BN44:BO44" si="89">SUM(BN32:BN43)</f>
        <v>0</v>
      </c>
      <c r="BO44" s="32">
        <f t="shared" si="89"/>
        <v>0</v>
      </c>
      <c r="BP44" s="42"/>
      <c r="BQ44" s="41">
        <f>SUM(BQ32:BQ43)</f>
        <v>0</v>
      </c>
      <c r="BR44" s="32">
        <f>SUM(BR32:BR43)</f>
        <v>0</v>
      </c>
      <c r="BS44" s="42"/>
      <c r="BT44" s="41">
        <f>SUM(BT32:BT43)</f>
        <v>0</v>
      </c>
      <c r="BU44" s="32">
        <f>SUM(BU32:BU43)</f>
        <v>0</v>
      </c>
      <c r="BV44" s="42"/>
      <c r="BW44" s="41">
        <f>SUM(BW32:BW43)</f>
        <v>0</v>
      </c>
      <c r="BX44" s="32">
        <f>SUM(BX32:BX43)</f>
        <v>0</v>
      </c>
      <c r="BY44" s="42"/>
      <c r="BZ44" s="41">
        <f>SUM(BZ32:BZ43)</f>
        <v>0</v>
      </c>
      <c r="CA44" s="32">
        <f>SUM(CA32:CA43)</f>
        <v>0</v>
      </c>
      <c r="CB44" s="42"/>
      <c r="CC44" s="41">
        <f>SUM(CC32:CC43)</f>
        <v>0</v>
      </c>
      <c r="CD44" s="32">
        <f>SUM(CD32:CD43)</f>
        <v>0</v>
      </c>
      <c r="CE44" s="42"/>
      <c r="CF44" s="41">
        <f>SUM(CF32:CF43)</f>
        <v>2</v>
      </c>
      <c r="CG44" s="32">
        <f>SUM(CG32:CG43)</f>
        <v>89</v>
      </c>
      <c r="CH44" s="42"/>
      <c r="CI44" s="41">
        <f>SUM(CI32:CI43)</f>
        <v>0</v>
      </c>
      <c r="CJ44" s="32">
        <f>SUM(CJ32:CJ43)</f>
        <v>0</v>
      </c>
      <c r="CK44" s="42"/>
      <c r="CL44" s="41">
        <f t="shared" ref="CL44:CM44" si="90">SUM(CL32:CL43)</f>
        <v>0</v>
      </c>
      <c r="CM44" s="32">
        <f t="shared" si="90"/>
        <v>0</v>
      </c>
      <c r="CN44" s="42"/>
      <c r="CO44" s="41">
        <f>SUM(CO32:CO43)</f>
        <v>0</v>
      </c>
      <c r="CP44" s="32">
        <f>SUM(CP32:CP43)</f>
        <v>0</v>
      </c>
      <c r="CQ44" s="42"/>
      <c r="CR44" s="41">
        <f>SUM(CR32:CR43)</f>
        <v>0</v>
      </c>
      <c r="CS44" s="32">
        <f>SUM(CS32:CS43)</f>
        <v>0</v>
      </c>
      <c r="CT44" s="42"/>
      <c r="CU44" s="41">
        <f>SUM(CU32:CU43)</f>
        <v>0</v>
      </c>
      <c r="CV44" s="32">
        <f>SUM(CV32:CV43)</f>
        <v>0</v>
      </c>
      <c r="CW44" s="42"/>
      <c r="CX44" s="41"/>
      <c r="CY44" s="32"/>
      <c r="CZ44" s="42"/>
      <c r="DA44" s="41">
        <f>SUM(DA32:DA43)</f>
        <v>8</v>
      </c>
      <c r="DB44" s="32">
        <f>SUM(DB32:DB43)</f>
        <v>41</v>
      </c>
      <c r="DC44" s="42"/>
      <c r="DD44" s="41">
        <f>SUM(DD32:DD43)</f>
        <v>0</v>
      </c>
      <c r="DE44" s="32">
        <f>SUM(DE32:DE43)</f>
        <v>0</v>
      </c>
      <c r="DF44" s="42"/>
      <c r="DG44" s="41">
        <f>SUM(DG32:DG43)</f>
        <v>0</v>
      </c>
      <c r="DH44" s="32">
        <f>SUM(DH32:DH43)</f>
        <v>0</v>
      </c>
      <c r="DI44" s="42"/>
      <c r="DJ44" s="41">
        <f>SUM(DJ32:DJ43)</f>
        <v>0</v>
      </c>
      <c r="DK44" s="32">
        <f>SUM(DK32:DK43)</f>
        <v>0</v>
      </c>
      <c r="DL44" s="42"/>
      <c r="DM44" s="41">
        <f t="shared" ref="DM44:DN44" si="91">SUM(DM32:DM43)</f>
        <v>6780</v>
      </c>
      <c r="DN44" s="32">
        <f t="shared" si="91"/>
        <v>50302</v>
      </c>
      <c r="DO44" s="42"/>
      <c r="DP44" s="41">
        <f>SUM(DP32:DP43)</f>
        <v>0</v>
      </c>
      <c r="DQ44" s="32">
        <f>SUM(DQ32:DQ43)</f>
        <v>0</v>
      </c>
      <c r="DR44" s="42"/>
      <c r="DS44" s="41">
        <f>SUM(DS32:DS43)</f>
        <v>0</v>
      </c>
      <c r="DT44" s="32">
        <f>SUM(DT32:DT43)</f>
        <v>0</v>
      </c>
      <c r="DU44" s="42"/>
      <c r="DV44" s="41">
        <f>SUM(DV32:DV43)</f>
        <v>0</v>
      </c>
      <c r="DW44" s="32">
        <f>SUM(DW32:DW43)</f>
        <v>0</v>
      </c>
      <c r="DX44" s="42"/>
      <c r="DY44" s="41">
        <f>SUM(DY32:DY43)</f>
        <v>0</v>
      </c>
      <c r="DZ44" s="32">
        <f>SUM(DZ32:DZ43)</f>
        <v>0</v>
      </c>
      <c r="EA44" s="42"/>
      <c r="EB44" s="41">
        <f>SUM(EB32:EB43)</f>
        <v>0</v>
      </c>
      <c r="EC44" s="32">
        <f>SUM(EC32:EC43)</f>
        <v>0</v>
      </c>
      <c r="ED44" s="42"/>
      <c r="EE44" s="41">
        <f>SUM(EE32:EE43)</f>
        <v>0</v>
      </c>
      <c r="EF44" s="32">
        <f>SUM(EF32:EF43)</f>
        <v>0</v>
      </c>
      <c r="EG44" s="42"/>
      <c r="EH44" s="41">
        <f>SUM(EH32:EH43)</f>
        <v>0</v>
      </c>
      <c r="EI44" s="32">
        <f>SUM(EI32:EI43)</f>
        <v>0</v>
      </c>
      <c r="EJ44" s="42"/>
      <c r="EK44" s="41">
        <f>SUM(EK32:EK43)</f>
        <v>0</v>
      </c>
      <c r="EL44" s="32">
        <f>SUM(EL32:EL43)</f>
        <v>0</v>
      </c>
      <c r="EM44" s="42"/>
      <c r="EN44" s="41">
        <f t="shared" ref="EN44:EO44" si="92">SUM(EN32:EN43)</f>
        <v>0</v>
      </c>
      <c r="EO44" s="32">
        <f t="shared" si="92"/>
        <v>0</v>
      </c>
      <c r="EP44" s="42"/>
      <c r="EQ44" s="41">
        <f t="shared" ref="EQ44:ER44" si="93">SUM(EQ32:EQ43)</f>
        <v>1</v>
      </c>
      <c r="ER44" s="32">
        <f t="shared" si="93"/>
        <v>30</v>
      </c>
      <c r="ES44" s="42"/>
      <c r="ET44" s="41">
        <f t="shared" ref="ET44:EU44" si="94">SUM(ET32:ET43)</f>
        <v>0</v>
      </c>
      <c r="EU44" s="32">
        <f t="shared" si="94"/>
        <v>1</v>
      </c>
      <c r="EV44" s="42"/>
      <c r="EW44" s="41">
        <f>SUM(EW32:EW43)</f>
        <v>0</v>
      </c>
      <c r="EX44" s="32">
        <f>SUM(EX32:EX43)</f>
        <v>0</v>
      </c>
      <c r="EY44" s="42"/>
      <c r="EZ44" s="41">
        <f>SUM(EZ32:EZ43)</f>
        <v>0</v>
      </c>
      <c r="FA44" s="32">
        <f>SUM(FA32:FA43)</f>
        <v>0</v>
      </c>
      <c r="FB44" s="42"/>
      <c r="FC44" s="41">
        <f t="shared" ref="FC44:FD44" si="95">SUM(FC32:FC43)</f>
        <v>0</v>
      </c>
      <c r="FD44" s="32">
        <f t="shared" si="95"/>
        <v>56</v>
      </c>
      <c r="FE44" s="42"/>
      <c r="FF44" s="41">
        <f>SUM(FF32:FF43)</f>
        <v>0</v>
      </c>
      <c r="FG44" s="32">
        <f>SUM(FG32:FG43)</f>
        <v>0</v>
      </c>
      <c r="FH44" s="42"/>
      <c r="FI44" s="41">
        <f>SUM(FI32:FI43)</f>
        <v>0</v>
      </c>
      <c r="FJ44" s="32">
        <f>SUM(FJ32:FJ43)</f>
        <v>0</v>
      </c>
      <c r="FK44" s="42"/>
      <c r="FL44" s="41">
        <f t="shared" ref="FL44:FM44" si="96">SUM(FL32:FL43)</f>
        <v>472</v>
      </c>
      <c r="FM44" s="32">
        <f t="shared" si="96"/>
        <v>4441</v>
      </c>
      <c r="FN44" s="42"/>
      <c r="FO44" s="41">
        <f t="shared" ref="FO44:FP44" si="97">SUM(FO32:FO43)</f>
        <v>0</v>
      </c>
      <c r="FP44" s="32">
        <f t="shared" si="97"/>
        <v>0</v>
      </c>
      <c r="FQ44" s="42"/>
      <c r="FR44" s="41">
        <f t="shared" ref="FR44:FS44" si="98">SUM(FR32:FR43)</f>
        <v>0</v>
      </c>
      <c r="FS44" s="32">
        <f t="shared" si="98"/>
        <v>0</v>
      </c>
      <c r="FT44" s="42"/>
      <c r="FU44" s="41">
        <f>SUM(FU32:FU43)</f>
        <v>0</v>
      </c>
      <c r="FV44" s="32">
        <f>SUM(FV32:FV43)</f>
        <v>0</v>
      </c>
      <c r="FW44" s="42"/>
      <c r="FX44" s="41">
        <f>SUM(FX32:FX43)</f>
        <v>0</v>
      </c>
      <c r="FY44" s="32">
        <f>SUM(FY32:FY43)</f>
        <v>0</v>
      </c>
      <c r="FZ44" s="42"/>
      <c r="GA44" s="41">
        <f t="shared" ref="GA44:GB44" si="99">SUM(GA32:GA43)</f>
        <v>4</v>
      </c>
      <c r="GB44" s="32">
        <f t="shared" si="99"/>
        <v>162</v>
      </c>
      <c r="GC44" s="42"/>
      <c r="GD44" s="41">
        <f t="shared" ref="GD44:GE44" si="100">SUM(GD32:GD43)</f>
        <v>5498</v>
      </c>
      <c r="GE44" s="32">
        <f t="shared" si="100"/>
        <v>51051</v>
      </c>
      <c r="GF44" s="42"/>
      <c r="GG44" s="41">
        <f>SUM(GG32:GG43)</f>
        <v>0</v>
      </c>
      <c r="GH44" s="32">
        <f>SUM(GH32:GH43)</f>
        <v>0</v>
      </c>
      <c r="GI44" s="42"/>
      <c r="GJ44" s="41">
        <f t="shared" ref="GJ44:GK44" si="101">SUM(GJ32:GJ43)</f>
        <v>0</v>
      </c>
      <c r="GK44" s="32">
        <f t="shared" si="101"/>
        <v>0</v>
      </c>
      <c r="GL44" s="42"/>
      <c r="GM44" s="41">
        <f t="shared" ref="GM44:GN44" si="102">SUM(GM32:GM43)</f>
        <v>0</v>
      </c>
      <c r="GN44" s="32">
        <f t="shared" si="102"/>
        <v>0</v>
      </c>
      <c r="GO44" s="42"/>
      <c r="GP44" s="41">
        <f t="shared" ref="GP44:GQ44" si="103">SUM(GP32:GP43)</f>
        <v>57</v>
      </c>
      <c r="GQ44" s="32">
        <f t="shared" si="103"/>
        <v>436</v>
      </c>
      <c r="GR44" s="42"/>
      <c r="GS44" s="33">
        <f t="shared" si="83"/>
        <v>14468</v>
      </c>
      <c r="GT44" s="34">
        <f t="shared" si="84"/>
        <v>122914</v>
      </c>
      <c r="GU44" s="4"/>
      <c r="GV44" s="5"/>
      <c r="GW44" s="4"/>
      <c r="GX44" s="4"/>
      <c r="GY44" s="4"/>
      <c r="GZ44" s="5"/>
      <c r="HA44" s="4"/>
      <c r="HB44" s="4"/>
      <c r="HC44" s="4"/>
      <c r="HD44" s="5"/>
      <c r="HE44" s="4"/>
      <c r="HF44" s="4"/>
      <c r="HG44" s="4"/>
      <c r="HH44" s="5"/>
      <c r="HI44" s="4"/>
      <c r="HJ44" s="1"/>
      <c r="HK44" s="1"/>
      <c r="HL44" s="2"/>
      <c r="HM44" s="1"/>
      <c r="HN44" s="1"/>
      <c r="HO44" s="1"/>
      <c r="HP44" s="2"/>
      <c r="HQ44" s="1"/>
      <c r="HR44" s="1"/>
      <c r="HS44" s="1"/>
      <c r="HT44" s="2"/>
      <c r="HU44" s="1"/>
      <c r="HV44" s="1"/>
      <c r="HW44" s="1"/>
      <c r="HX44" s="2"/>
      <c r="HY44" s="1"/>
      <c r="HZ44" s="1"/>
      <c r="IA44" s="1"/>
      <c r="IB44" s="2"/>
      <c r="IC44" s="1"/>
      <c r="ID44" s="1"/>
      <c r="IE44" s="1"/>
      <c r="IF44" s="2"/>
      <c r="IG44" s="1"/>
      <c r="IH44" s="1"/>
      <c r="II44" s="1"/>
      <c r="IJ44" s="2"/>
      <c r="IK44" s="1"/>
      <c r="IL44" s="1"/>
      <c r="IM44" s="1"/>
      <c r="IR44" s="3"/>
      <c r="IW44" s="3"/>
      <c r="JB44" s="3"/>
      <c r="JG44" s="3"/>
      <c r="JL44" s="3"/>
      <c r="JQ44" s="3"/>
      <c r="JV44" s="3"/>
      <c r="KA44" s="3"/>
      <c r="KF44" s="3"/>
      <c r="KK44" s="3"/>
      <c r="KP44" s="3"/>
      <c r="KU44" s="3"/>
      <c r="KZ44" s="3"/>
      <c r="LE44" s="3"/>
      <c r="LJ44" s="3"/>
    </row>
    <row r="45" spans="1:322" x14ac:dyDescent="0.3">
      <c r="A45" s="52">
        <v>2009</v>
      </c>
      <c r="B45" s="53" t="s">
        <v>5</v>
      </c>
      <c r="C45" s="40">
        <v>0</v>
      </c>
      <c r="D45" s="6">
        <v>0</v>
      </c>
      <c r="E45" s="39">
        <v>0</v>
      </c>
      <c r="F45" s="40">
        <v>106.747</v>
      </c>
      <c r="G45" s="6">
        <v>1173.9259999999999</v>
      </c>
      <c r="H45" s="39">
        <f t="shared" ref="H45:H51" si="104">G45/F45*1000</f>
        <v>10997.27392807292</v>
      </c>
      <c r="I45" s="40">
        <v>0</v>
      </c>
      <c r="J45" s="6">
        <v>0</v>
      </c>
      <c r="K45" s="39">
        <v>0</v>
      </c>
      <c r="L45" s="40">
        <v>0</v>
      </c>
      <c r="M45" s="6">
        <v>0</v>
      </c>
      <c r="N45" s="39">
        <v>0</v>
      </c>
      <c r="O45" s="40">
        <v>0</v>
      </c>
      <c r="P45" s="6">
        <v>0</v>
      </c>
      <c r="Q45" s="39">
        <v>0</v>
      </c>
      <c r="R45" s="40">
        <v>0</v>
      </c>
      <c r="S45" s="6">
        <v>0</v>
      </c>
      <c r="T45" s="39">
        <v>0</v>
      </c>
      <c r="U45" s="40">
        <v>0</v>
      </c>
      <c r="V45" s="6">
        <v>0</v>
      </c>
      <c r="W45" s="39">
        <v>0</v>
      </c>
      <c r="X45" s="40">
        <v>0</v>
      </c>
      <c r="Y45" s="6">
        <v>0</v>
      </c>
      <c r="Z45" s="39">
        <v>0</v>
      </c>
      <c r="AA45" s="40">
        <v>0</v>
      </c>
      <c r="AB45" s="6">
        <v>0</v>
      </c>
      <c r="AC45" s="39">
        <v>0</v>
      </c>
      <c r="AD45" s="40">
        <v>0</v>
      </c>
      <c r="AE45" s="6">
        <v>0</v>
      </c>
      <c r="AF45" s="39">
        <v>0</v>
      </c>
      <c r="AG45" s="40">
        <v>0</v>
      </c>
      <c r="AH45" s="6">
        <v>0</v>
      </c>
      <c r="AI45" s="39">
        <f t="shared" ref="AI45:AI56" si="105">IF(AG45=0,0,AH45/AG45*1000)</f>
        <v>0</v>
      </c>
      <c r="AJ45" s="40">
        <v>0</v>
      </c>
      <c r="AK45" s="6">
        <v>0</v>
      </c>
      <c r="AL45" s="39">
        <v>0</v>
      </c>
      <c r="AM45" s="40">
        <v>0</v>
      </c>
      <c r="AN45" s="6">
        <v>0</v>
      </c>
      <c r="AO45" s="39">
        <v>0</v>
      </c>
      <c r="AP45" s="40">
        <v>0</v>
      </c>
      <c r="AQ45" s="6">
        <v>0</v>
      </c>
      <c r="AR45" s="39">
        <v>0</v>
      </c>
      <c r="AS45" s="40">
        <v>0</v>
      </c>
      <c r="AT45" s="6">
        <v>0</v>
      </c>
      <c r="AU45" s="39">
        <f t="shared" ref="AU45:AU56" si="106">IF(AS45=0,0,AT45/AS45*1000)</f>
        <v>0</v>
      </c>
      <c r="AV45" s="40">
        <v>14.27</v>
      </c>
      <c r="AW45" s="6">
        <v>128.91300000000001</v>
      </c>
      <c r="AX45" s="39">
        <f t="shared" ref="AX45:AX51" si="107">AW45/AV45*1000</f>
        <v>9033.8472319551511</v>
      </c>
      <c r="AY45" s="40">
        <v>0</v>
      </c>
      <c r="AZ45" s="6">
        <v>0</v>
      </c>
      <c r="BA45" s="39">
        <v>0</v>
      </c>
      <c r="BB45" s="40">
        <v>0</v>
      </c>
      <c r="BC45" s="6">
        <v>0</v>
      </c>
      <c r="BD45" s="39">
        <v>0</v>
      </c>
      <c r="BE45" s="40"/>
      <c r="BF45" s="6"/>
      <c r="BG45" s="39"/>
      <c r="BH45" s="40">
        <v>38.277999999999999</v>
      </c>
      <c r="BI45" s="6">
        <v>515.87699999999995</v>
      </c>
      <c r="BJ45" s="39">
        <f t="shared" ref="BJ45:BJ50" si="108">BI45/BH45*1000</f>
        <v>13477.114791786404</v>
      </c>
      <c r="BK45" s="40">
        <v>0</v>
      </c>
      <c r="BL45" s="6">
        <v>0</v>
      </c>
      <c r="BM45" s="39">
        <f t="shared" ref="BM45:BM56" si="109">IF(BK45=0,0,BL45/BK45*1000)</f>
        <v>0</v>
      </c>
      <c r="BN45" s="40">
        <v>0</v>
      </c>
      <c r="BO45" s="6">
        <v>0</v>
      </c>
      <c r="BP45" s="39">
        <f t="shared" ref="BP45:BP56" si="110">IF(BN45=0,0,BO45/BN45*1000)</f>
        <v>0</v>
      </c>
      <c r="BQ45" s="40">
        <v>0</v>
      </c>
      <c r="BR45" s="6">
        <v>0</v>
      </c>
      <c r="BS45" s="39">
        <v>0</v>
      </c>
      <c r="BT45" s="40">
        <v>6.7889999999999997</v>
      </c>
      <c r="BU45" s="6">
        <v>161.42400000000001</v>
      </c>
      <c r="BV45" s="39">
        <f t="shared" ref="BV45:BV51" si="111">BU45/BT45*1000</f>
        <v>23777.286787450292</v>
      </c>
      <c r="BW45" s="40">
        <v>0</v>
      </c>
      <c r="BX45" s="6">
        <v>0</v>
      </c>
      <c r="BY45" s="39">
        <v>0</v>
      </c>
      <c r="BZ45" s="40">
        <v>0</v>
      </c>
      <c r="CA45" s="6">
        <v>0</v>
      </c>
      <c r="CB45" s="39">
        <v>0</v>
      </c>
      <c r="CC45" s="40">
        <v>0</v>
      </c>
      <c r="CD45" s="6">
        <v>0</v>
      </c>
      <c r="CE45" s="39">
        <v>0</v>
      </c>
      <c r="CF45" s="40">
        <v>0</v>
      </c>
      <c r="CG45" s="6">
        <v>0</v>
      </c>
      <c r="CH45" s="39">
        <v>0</v>
      </c>
      <c r="CI45" s="40">
        <v>0</v>
      </c>
      <c r="CJ45" s="6">
        <v>0</v>
      </c>
      <c r="CK45" s="39">
        <v>0</v>
      </c>
      <c r="CL45" s="40">
        <v>0</v>
      </c>
      <c r="CM45" s="6">
        <v>0</v>
      </c>
      <c r="CN45" s="39">
        <f t="shared" ref="CN45:CN56" si="112">IF(CL45=0,0,CM45/CL45*1000)</f>
        <v>0</v>
      </c>
      <c r="CO45" s="40">
        <v>0</v>
      </c>
      <c r="CP45" s="6">
        <v>0</v>
      </c>
      <c r="CQ45" s="39">
        <v>0</v>
      </c>
      <c r="CR45" s="40">
        <v>0</v>
      </c>
      <c r="CS45" s="6">
        <v>0</v>
      </c>
      <c r="CT45" s="39">
        <v>0</v>
      </c>
      <c r="CU45" s="40">
        <v>0</v>
      </c>
      <c r="CV45" s="6">
        <v>0</v>
      </c>
      <c r="CW45" s="39">
        <v>0</v>
      </c>
      <c r="CX45" s="40"/>
      <c r="CY45" s="6"/>
      <c r="CZ45" s="39"/>
      <c r="DA45" s="40">
        <v>0</v>
      </c>
      <c r="DB45" s="6">
        <v>0</v>
      </c>
      <c r="DC45" s="39">
        <v>0</v>
      </c>
      <c r="DD45" s="40">
        <v>0</v>
      </c>
      <c r="DE45" s="6">
        <v>0</v>
      </c>
      <c r="DF45" s="39">
        <v>0</v>
      </c>
      <c r="DG45" s="40">
        <v>0</v>
      </c>
      <c r="DH45" s="6">
        <v>0</v>
      </c>
      <c r="DI45" s="39">
        <v>0</v>
      </c>
      <c r="DJ45" s="40">
        <v>0</v>
      </c>
      <c r="DK45" s="6">
        <v>0</v>
      </c>
      <c r="DL45" s="39">
        <v>0</v>
      </c>
      <c r="DM45" s="40">
        <v>926.524</v>
      </c>
      <c r="DN45" s="6">
        <v>12899.275</v>
      </c>
      <c r="DO45" s="39">
        <f t="shared" ref="DO45:DO51" si="113">DN45/DM45*1000</f>
        <v>13922.224356843428</v>
      </c>
      <c r="DP45" s="40">
        <v>0</v>
      </c>
      <c r="DQ45" s="6">
        <v>0</v>
      </c>
      <c r="DR45" s="39">
        <v>0</v>
      </c>
      <c r="DS45" s="40">
        <v>0</v>
      </c>
      <c r="DT45" s="6">
        <v>0</v>
      </c>
      <c r="DU45" s="39">
        <v>0</v>
      </c>
      <c r="DV45" s="40">
        <v>0</v>
      </c>
      <c r="DW45" s="6">
        <v>0</v>
      </c>
      <c r="DX45" s="39">
        <v>0</v>
      </c>
      <c r="DY45" s="40">
        <v>0</v>
      </c>
      <c r="DZ45" s="6">
        <v>0</v>
      </c>
      <c r="EA45" s="39">
        <v>0</v>
      </c>
      <c r="EB45" s="40">
        <v>0</v>
      </c>
      <c r="EC45" s="6">
        <v>0</v>
      </c>
      <c r="ED45" s="39">
        <v>0</v>
      </c>
      <c r="EE45" s="40">
        <v>0</v>
      </c>
      <c r="EF45" s="6">
        <v>0</v>
      </c>
      <c r="EG45" s="39">
        <v>0</v>
      </c>
      <c r="EH45" s="40">
        <v>0</v>
      </c>
      <c r="EI45" s="6">
        <v>0</v>
      </c>
      <c r="EJ45" s="39">
        <v>0</v>
      </c>
      <c r="EK45" s="40">
        <v>0</v>
      </c>
      <c r="EL45" s="6">
        <v>0</v>
      </c>
      <c r="EM45" s="39">
        <v>0</v>
      </c>
      <c r="EN45" s="40">
        <v>0</v>
      </c>
      <c r="EO45" s="6">
        <v>0</v>
      </c>
      <c r="EP45" s="39">
        <v>0</v>
      </c>
      <c r="EQ45" s="40">
        <v>0</v>
      </c>
      <c r="ER45" s="6">
        <v>0</v>
      </c>
      <c r="ES45" s="39">
        <v>0</v>
      </c>
      <c r="ET45" s="40">
        <v>0</v>
      </c>
      <c r="EU45" s="6">
        <v>0</v>
      </c>
      <c r="EV45" s="39">
        <v>0</v>
      </c>
      <c r="EW45" s="40">
        <v>0</v>
      </c>
      <c r="EX45" s="6">
        <v>0</v>
      </c>
      <c r="EY45" s="39">
        <v>0</v>
      </c>
      <c r="EZ45" s="40">
        <v>0</v>
      </c>
      <c r="FA45" s="6">
        <v>0</v>
      </c>
      <c r="FB45" s="39">
        <v>0</v>
      </c>
      <c r="FC45" s="40">
        <v>0</v>
      </c>
      <c r="FD45" s="6">
        <v>0</v>
      </c>
      <c r="FE45" s="39">
        <v>0</v>
      </c>
      <c r="FF45" s="40">
        <v>0</v>
      </c>
      <c r="FG45" s="6">
        <v>0</v>
      </c>
      <c r="FH45" s="39">
        <v>0</v>
      </c>
      <c r="FI45" s="40">
        <v>0</v>
      </c>
      <c r="FJ45" s="6">
        <v>0</v>
      </c>
      <c r="FK45" s="39">
        <v>0</v>
      </c>
      <c r="FL45" s="40">
        <v>0</v>
      </c>
      <c r="FM45" s="6">
        <v>0</v>
      </c>
      <c r="FN45" s="39">
        <v>0</v>
      </c>
      <c r="FO45" s="40">
        <v>0</v>
      </c>
      <c r="FP45" s="6">
        <v>0</v>
      </c>
      <c r="FQ45" s="39">
        <f t="shared" ref="FQ45:FQ56" si="114">IF(FO45=0,0,FP45/FO45*1000)</f>
        <v>0</v>
      </c>
      <c r="FR45" s="40">
        <v>0</v>
      </c>
      <c r="FS45" s="6">
        <v>0</v>
      </c>
      <c r="FT45" s="39">
        <f t="shared" ref="FT45:FT56" si="115">IF(FR45=0,0,FS45/FR45*1000)</f>
        <v>0</v>
      </c>
      <c r="FU45" s="40">
        <v>0</v>
      </c>
      <c r="FV45" s="6">
        <v>0</v>
      </c>
      <c r="FW45" s="39">
        <v>0</v>
      </c>
      <c r="FX45" s="40">
        <v>0</v>
      </c>
      <c r="FY45" s="6">
        <v>0</v>
      </c>
      <c r="FZ45" s="39">
        <v>0</v>
      </c>
      <c r="GA45" s="40">
        <v>0.78100000000000003</v>
      </c>
      <c r="GB45" s="6">
        <v>29.454999999999998</v>
      </c>
      <c r="GC45" s="39">
        <f t="shared" ref="GC45:GC56" si="116">GB45/GA45*1000</f>
        <v>37714.468629961586</v>
      </c>
      <c r="GD45" s="40">
        <v>99.566000000000003</v>
      </c>
      <c r="GE45" s="6">
        <v>1259.3119999999999</v>
      </c>
      <c r="GF45" s="39">
        <f t="shared" ref="GF45:GF56" si="117">GE45/GD45*1000</f>
        <v>12648.012373701866</v>
      </c>
      <c r="GG45" s="40">
        <v>0</v>
      </c>
      <c r="GH45" s="6">
        <v>0</v>
      </c>
      <c r="GI45" s="39">
        <v>0</v>
      </c>
      <c r="GJ45" s="40">
        <v>0</v>
      </c>
      <c r="GK45" s="6">
        <v>0</v>
      </c>
      <c r="GL45" s="39">
        <v>0</v>
      </c>
      <c r="GM45" s="40">
        <v>0</v>
      </c>
      <c r="GN45" s="6">
        <v>0</v>
      </c>
      <c r="GO45" s="39">
        <v>0</v>
      </c>
      <c r="GP45" s="40">
        <v>0</v>
      </c>
      <c r="GQ45" s="6">
        <v>0</v>
      </c>
      <c r="GR45" s="39">
        <v>0</v>
      </c>
      <c r="GS45" s="8">
        <f t="shared" si="83"/>
        <v>1192.9549999999999</v>
      </c>
      <c r="GT45" s="17">
        <f t="shared" si="84"/>
        <v>16168.181999999999</v>
      </c>
      <c r="GU45" s="4"/>
      <c r="GV45" s="5"/>
      <c r="GW45" s="4"/>
      <c r="GX45" s="4"/>
      <c r="GY45" s="4"/>
      <c r="GZ45" s="5"/>
      <c r="HA45" s="4"/>
      <c r="HB45" s="4"/>
      <c r="HC45" s="4"/>
      <c r="HD45" s="5"/>
      <c r="HE45" s="4"/>
      <c r="HF45" s="4"/>
      <c r="HG45" s="4"/>
      <c r="HH45" s="5"/>
      <c r="HI45" s="4"/>
      <c r="HJ45" s="1"/>
      <c r="HK45" s="1"/>
      <c r="HL45" s="2"/>
      <c r="HM45" s="1"/>
      <c r="HN45" s="1"/>
      <c r="HO45" s="1"/>
      <c r="HP45" s="2"/>
      <c r="HQ45" s="1"/>
      <c r="HR45" s="1"/>
      <c r="HS45" s="1"/>
      <c r="HT45" s="2"/>
      <c r="HU45" s="1"/>
      <c r="HV45" s="1"/>
      <c r="HW45" s="1"/>
      <c r="HX45" s="2"/>
      <c r="HY45" s="1"/>
      <c r="HZ45" s="1"/>
      <c r="IA45" s="1"/>
      <c r="IB45" s="2"/>
      <c r="IC45" s="1"/>
      <c r="ID45" s="1"/>
      <c r="IE45" s="1"/>
      <c r="IF45" s="2"/>
      <c r="IG45" s="1"/>
      <c r="IH45" s="1"/>
      <c r="II45" s="1"/>
      <c r="IJ45" s="2"/>
      <c r="IK45" s="1"/>
      <c r="IL45" s="1"/>
      <c r="IM45" s="1"/>
    </row>
    <row r="46" spans="1:322" x14ac:dyDescent="0.3">
      <c r="A46" s="52">
        <v>2009</v>
      </c>
      <c r="B46" s="53" t="s">
        <v>6</v>
      </c>
      <c r="C46" s="40">
        <v>0</v>
      </c>
      <c r="D46" s="6">
        <v>0</v>
      </c>
      <c r="E46" s="39">
        <v>0</v>
      </c>
      <c r="F46" s="40">
        <v>48.816000000000003</v>
      </c>
      <c r="G46" s="6">
        <v>1041.521</v>
      </c>
      <c r="H46" s="39">
        <f t="shared" si="104"/>
        <v>21335.648148148146</v>
      </c>
      <c r="I46" s="40">
        <v>0</v>
      </c>
      <c r="J46" s="6">
        <v>0</v>
      </c>
      <c r="K46" s="39">
        <v>0</v>
      </c>
      <c r="L46" s="40">
        <v>0</v>
      </c>
      <c r="M46" s="6">
        <v>0</v>
      </c>
      <c r="N46" s="39">
        <v>0</v>
      </c>
      <c r="O46" s="40">
        <v>0</v>
      </c>
      <c r="P46" s="6">
        <v>0</v>
      </c>
      <c r="Q46" s="39">
        <v>0</v>
      </c>
      <c r="R46" s="40">
        <v>0</v>
      </c>
      <c r="S46" s="6">
        <v>0</v>
      </c>
      <c r="T46" s="39">
        <v>0</v>
      </c>
      <c r="U46" s="40">
        <v>0</v>
      </c>
      <c r="V46" s="6">
        <v>0</v>
      </c>
      <c r="W46" s="39">
        <v>0</v>
      </c>
      <c r="X46" s="40">
        <v>0</v>
      </c>
      <c r="Y46" s="6">
        <v>0</v>
      </c>
      <c r="Z46" s="39">
        <v>0</v>
      </c>
      <c r="AA46" s="40">
        <v>0.70199999999999996</v>
      </c>
      <c r="AB46" s="6">
        <v>25.512</v>
      </c>
      <c r="AC46" s="39">
        <f t="shared" ref="AC46" si="118">AB46/AA46*1000</f>
        <v>36341.880341880351</v>
      </c>
      <c r="AD46" s="40">
        <v>0</v>
      </c>
      <c r="AE46" s="6">
        <v>0</v>
      </c>
      <c r="AF46" s="39">
        <v>0</v>
      </c>
      <c r="AG46" s="40">
        <v>0</v>
      </c>
      <c r="AH46" s="6">
        <v>0</v>
      </c>
      <c r="AI46" s="39">
        <f t="shared" si="105"/>
        <v>0</v>
      </c>
      <c r="AJ46" s="40">
        <v>0</v>
      </c>
      <c r="AK46" s="6">
        <v>0</v>
      </c>
      <c r="AL46" s="39">
        <v>0</v>
      </c>
      <c r="AM46" s="40">
        <v>0</v>
      </c>
      <c r="AN46" s="6">
        <v>0</v>
      </c>
      <c r="AO46" s="39">
        <v>0</v>
      </c>
      <c r="AP46" s="40">
        <v>0</v>
      </c>
      <c r="AQ46" s="6">
        <v>0</v>
      </c>
      <c r="AR46" s="39">
        <v>0</v>
      </c>
      <c r="AS46" s="40">
        <v>0</v>
      </c>
      <c r="AT46" s="6">
        <v>0</v>
      </c>
      <c r="AU46" s="39">
        <f t="shared" si="106"/>
        <v>0</v>
      </c>
      <c r="AV46" s="40">
        <v>18.689</v>
      </c>
      <c r="AW46" s="6">
        <v>481.36</v>
      </c>
      <c r="AX46" s="39">
        <f t="shared" si="107"/>
        <v>25756.327251324306</v>
      </c>
      <c r="AY46" s="40">
        <v>0</v>
      </c>
      <c r="AZ46" s="6">
        <v>0</v>
      </c>
      <c r="BA46" s="39">
        <v>0</v>
      </c>
      <c r="BB46" s="40">
        <v>0</v>
      </c>
      <c r="BC46" s="6">
        <v>0</v>
      </c>
      <c r="BD46" s="39">
        <v>0</v>
      </c>
      <c r="BE46" s="40"/>
      <c r="BF46" s="6"/>
      <c r="BG46" s="39"/>
      <c r="BH46" s="40">
        <v>0</v>
      </c>
      <c r="BI46" s="6">
        <v>0</v>
      </c>
      <c r="BJ46" s="39">
        <v>0</v>
      </c>
      <c r="BK46" s="40">
        <v>0</v>
      </c>
      <c r="BL46" s="6">
        <v>0</v>
      </c>
      <c r="BM46" s="39">
        <f t="shared" si="109"/>
        <v>0</v>
      </c>
      <c r="BN46" s="40">
        <v>0</v>
      </c>
      <c r="BO46" s="6">
        <v>0</v>
      </c>
      <c r="BP46" s="39">
        <f t="shared" si="110"/>
        <v>0</v>
      </c>
      <c r="BQ46" s="40">
        <v>0</v>
      </c>
      <c r="BR46" s="6">
        <v>0</v>
      </c>
      <c r="BS46" s="39">
        <v>0</v>
      </c>
      <c r="BT46" s="40">
        <v>0</v>
      </c>
      <c r="BU46" s="6">
        <v>0</v>
      </c>
      <c r="BV46" s="39">
        <v>0</v>
      </c>
      <c r="BW46" s="40">
        <v>0</v>
      </c>
      <c r="BX46" s="6">
        <v>0</v>
      </c>
      <c r="BY46" s="39">
        <v>0</v>
      </c>
      <c r="BZ46" s="40">
        <v>0</v>
      </c>
      <c r="CA46" s="6">
        <v>0</v>
      </c>
      <c r="CB46" s="39">
        <v>0</v>
      </c>
      <c r="CC46" s="40">
        <v>0</v>
      </c>
      <c r="CD46" s="6">
        <v>0</v>
      </c>
      <c r="CE46" s="39">
        <v>0</v>
      </c>
      <c r="CF46" s="40">
        <v>0</v>
      </c>
      <c r="CG46" s="6">
        <v>0</v>
      </c>
      <c r="CH46" s="39">
        <v>0</v>
      </c>
      <c r="CI46" s="40">
        <v>0</v>
      </c>
      <c r="CJ46" s="6">
        <v>0</v>
      </c>
      <c r="CK46" s="39">
        <v>0</v>
      </c>
      <c r="CL46" s="40">
        <v>0</v>
      </c>
      <c r="CM46" s="6">
        <v>0</v>
      </c>
      <c r="CN46" s="39">
        <f t="shared" si="112"/>
        <v>0</v>
      </c>
      <c r="CO46" s="40">
        <v>0</v>
      </c>
      <c r="CP46" s="6">
        <v>0</v>
      </c>
      <c r="CQ46" s="39">
        <v>0</v>
      </c>
      <c r="CR46" s="40">
        <v>0</v>
      </c>
      <c r="CS46" s="6">
        <v>0</v>
      </c>
      <c r="CT46" s="39">
        <v>0</v>
      </c>
      <c r="CU46" s="40">
        <v>0</v>
      </c>
      <c r="CV46" s="6">
        <v>0</v>
      </c>
      <c r="CW46" s="39">
        <v>0</v>
      </c>
      <c r="CX46" s="40"/>
      <c r="CY46" s="6"/>
      <c r="CZ46" s="39"/>
      <c r="DA46" s="40">
        <v>0</v>
      </c>
      <c r="DB46" s="6">
        <v>0</v>
      </c>
      <c r="DC46" s="39">
        <v>0</v>
      </c>
      <c r="DD46" s="40">
        <v>0</v>
      </c>
      <c r="DE46" s="6">
        <v>0</v>
      </c>
      <c r="DF46" s="39">
        <v>0</v>
      </c>
      <c r="DG46" s="40">
        <v>0</v>
      </c>
      <c r="DH46" s="6">
        <v>0</v>
      </c>
      <c r="DI46" s="39">
        <v>0</v>
      </c>
      <c r="DJ46" s="40">
        <v>0</v>
      </c>
      <c r="DK46" s="6">
        <v>0</v>
      </c>
      <c r="DL46" s="39">
        <v>0</v>
      </c>
      <c r="DM46" s="40">
        <v>637.20899999999995</v>
      </c>
      <c r="DN46" s="6">
        <v>8783.7330000000002</v>
      </c>
      <c r="DO46" s="39">
        <f t="shared" si="113"/>
        <v>13784.69701463727</v>
      </c>
      <c r="DP46" s="40">
        <v>0</v>
      </c>
      <c r="DQ46" s="6">
        <v>0</v>
      </c>
      <c r="DR46" s="39">
        <v>0</v>
      </c>
      <c r="DS46" s="40">
        <v>0</v>
      </c>
      <c r="DT46" s="6">
        <v>0</v>
      </c>
      <c r="DU46" s="39">
        <v>0</v>
      </c>
      <c r="DV46" s="40">
        <v>0</v>
      </c>
      <c r="DW46" s="6">
        <v>0</v>
      </c>
      <c r="DX46" s="39">
        <v>0</v>
      </c>
      <c r="DY46" s="40">
        <v>0</v>
      </c>
      <c r="DZ46" s="6">
        <v>0</v>
      </c>
      <c r="EA46" s="39">
        <v>0</v>
      </c>
      <c r="EB46" s="40">
        <v>0</v>
      </c>
      <c r="EC46" s="6">
        <v>0</v>
      </c>
      <c r="ED46" s="39">
        <v>0</v>
      </c>
      <c r="EE46" s="40">
        <v>0</v>
      </c>
      <c r="EF46" s="6">
        <v>0</v>
      </c>
      <c r="EG46" s="39">
        <v>0</v>
      </c>
      <c r="EH46" s="40">
        <v>0</v>
      </c>
      <c r="EI46" s="6">
        <v>0</v>
      </c>
      <c r="EJ46" s="39">
        <v>0</v>
      </c>
      <c r="EK46" s="40">
        <v>0</v>
      </c>
      <c r="EL46" s="6">
        <v>0</v>
      </c>
      <c r="EM46" s="39">
        <v>0</v>
      </c>
      <c r="EN46" s="40">
        <v>0</v>
      </c>
      <c r="EO46" s="6">
        <v>0</v>
      </c>
      <c r="EP46" s="39">
        <v>0</v>
      </c>
      <c r="EQ46" s="40">
        <v>0</v>
      </c>
      <c r="ER46" s="6">
        <v>0</v>
      </c>
      <c r="ES46" s="39">
        <v>0</v>
      </c>
      <c r="ET46" s="40">
        <v>0</v>
      </c>
      <c r="EU46" s="6">
        <v>0</v>
      </c>
      <c r="EV46" s="39">
        <v>0</v>
      </c>
      <c r="EW46" s="40">
        <v>0</v>
      </c>
      <c r="EX46" s="6">
        <v>0</v>
      </c>
      <c r="EY46" s="39">
        <v>0</v>
      </c>
      <c r="EZ46" s="40">
        <v>0</v>
      </c>
      <c r="FA46" s="6">
        <v>0</v>
      </c>
      <c r="FB46" s="39">
        <v>0</v>
      </c>
      <c r="FC46" s="40">
        <v>0</v>
      </c>
      <c r="FD46" s="6">
        <v>0</v>
      </c>
      <c r="FE46" s="39">
        <v>0</v>
      </c>
      <c r="FF46" s="40">
        <v>0</v>
      </c>
      <c r="FG46" s="6">
        <v>0</v>
      </c>
      <c r="FH46" s="39">
        <v>0</v>
      </c>
      <c r="FI46" s="40">
        <v>0</v>
      </c>
      <c r="FJ46" s="6">
        <v>0</v>
      </c>
      <c r="FK46" s="39">
        <v>0</v>
      </c>
      <c r="FL46" s="40">
        <v>52.86</v>
      </c>
      <c r="FM46" s="6">
        <v>629.803</v>
      </c>
      <c r="FN46" s="39">
        <f t="shared" ref="FN46:FN56" si="119">FM46/FL46*1000</f>
        <v>11914.547862277715</v>
      </c>
      <c r="FO46" s="40">
        <v>0</v>
      </c>
      <c r="FP46" s="6">
        <v>0</v>
      </c>
      <c r="FQ46" s="39">
        <f t="shared" si="114"/>
        <v>0</v>
      </c>
      <c r="FR46" s="40">
        <v>0</v>
      </c>
      <c r="FS46" s="6">
        <v>0</v>
      </c>
      <c r="FT46" s="39">
        <f t="shared" si="115"/>
        <v>0</v>
      </c>
      <c r="FU46" s="40">
        <v>0</v>
      </c>
      <c r="FV46" s="6">
        <v>0</v>
      </c>
      <c r="FW46" s="39">
        <v>0</v>
      </c>
      <c r="FX46" s="40">
        <v>0</v>
      </c>
      <c r="FY46" s="6">
        <v>0</v>
      </c>
      <c r="FZ46" s="39">
        <v>0</v>
      </c>
      <c r="GA46" s="40">
        <v>0.151</v>
      </c>
      <c r="GB46" s="6">
        <v>24.605</v>
      </c>
      <c r="GC46" s="39">
        <f t="shared" si="116"/>
        <v>162947.01986754968</v>
      </c>
      <c r="GD46" s="40">
        <v>216.10300000000001</v>
      </c>
      <c r="GE46" s="6">
        <v>3035.125</v>
      </c>
      <c r="GF46" s="39">
        <f t="shared" si="117"/>
        <v>14044.807337241962</v>
      </c>
      <c r="GG46" s="40">
        <v>0</v>
      </c>
      <c r="GH46" s="6">
        <v>0</v>
      </c>
      <c r="GI46" s="39">
        <v>0</v>
      </c>
      <c r="GJ46" s="40">
        <v>0</v>
      </c>
      <c r="GK46" s="6">
        <v>0</v>
      </c>
      <c r="GL46" s="39">
        <v>0</v>
      </c>
      <c r="GM46" s="40">
        <v>0</v>
      </c>
      <c r="GN46" s="6">
        <v>0</v>
      </c>
      <c r="GO46" s="39">
        <v>0</v>
      </c>
      <c r="GP46" s="40">
        <v>0</v>
      </c>
      <c r="GQ46" s="6">
        <v>0</v>
      </c>
      <c r="GR46" s="39">
        <v>0</v>
      </c>
      <c r="GS46" s="8">
        <f t="shared" si="83"/>
        <v>974.53</v>
      </c>
      <c r="GT46" s="17">
        <f t="shared" si="84"/>
        <v>14021.659</v>
      </c>
      <c r="GU46" s="4"/>
      <c r="GV46" s="5"/>
      <c r="GW46" s="4"/>
      <c r="GX46" s="4"/>
      <c r="GY46" s="4"/>
      <c r="GZ46" s="5"/>
      <c r="HA46" s="4"/>
      <c r="HB46" s="4"/>
      <c r="HC46" s="4"/>
      <c r="HD46" s="5"/>
      <c r="HE46" s="4"/>
      <c r="HF46" s="4"/>
      <c r="HG46" s="4"/>
      <c r="HH46" s="5"/>
      <c r="HI46" s="4"/>
      <c r="HJ46" s="1"/>
      <c r="HK46" s="1"/>
      <c r="HL46" s="2"/>
      <c r="HM46" s="1"/>
      <c r="HN46" s="1"/>
      <c r="HO46" s="1"/>
      <c r="HP46" s="2"/>
      <c r="HQ46" s="1"/>
      <c r="HR46" s="1"/>
      <c r="HS46" s="1"/>
      <c r="HT46" s="2"/>
      <c r="HU46" s="1"/>
      <c r="HV46" s="1"/>
      <c r="HW46" s="1"/>
      <c r="HX46" s="2"/>
      <c r="HY46" s="1"/>
      <c r="HZ46" s="1"/>
      <c r="IA46" s="1"/>
      <c r="IB46" s="2"/>
      <c r="IC46" s="1"/>
      <c r="ID46" s="1"/>
      <c r="IE46" s="1"/>
      <c r="IF46" s="2"/>
      <c r="IG46" s="1"/>
      <c r="IH46" s="1"/>
      <c r="II46" s="1"/>
      <c r="IJ46" s="2"/>
      <c r="IK46" s="1"/>
      <c r="IL46" s="1"/>
      <c r="IM46" s="1"/>
    </row>
    <row r="47" spans="1:322" x14ac:dyDescent="0.3">
      <c r="A47" s="52">
        <v>2009</v>
      </c>
      <c r="B47" s="53" t="s">
        <v>7</v>
      </c>
      <c r="C47" s="40">
        <v>0</v>
      </c>
      <c r="D47" s="6">
        <v>0</v>
      </c>
      <c r="E47" s="39">
        <v>0</v>
      </c>
      <c r="F47" s="40">
        <v>59.704999999999998</v>
      </c>
      <c r="G47" s="6">
        <v>861.11500000000001</v>
      </c>
      <c r="H47" s="39">
        <f t="shared" si="104"/>
        <v>14422.82890880161</v>
      </c>
      <c r="I47" s="40">
        <v>0</v>
      </c>
      <c r="J47" s="6">
        <v>0</v>
      </c>
      <c r="K47" s="39">
        <v>0</v>
      </c>
      <c r="L47" s="40">
        <v>6.7279999999999998</v>
      </c>
      <c r="M47" s="6">
        <v>117.767</v>
      </c>
      <c r="N47" s="39">
        <f t="shared" ref="N47:N55" si="120">M47/L47*1000</f>
        <v>17504.013079667064</v>
      </c>
      <c r="O47" s="40">
        <v>0</v>
      </c>
      <c r="P47" s="6">
        <v>0</v>
      </c>
      <c r="Q47" s="39">
        <v>0</v>
      </c>
      <c r="R47" s="40">
        <v>20.622</v>
      </c>
      <c r="S47" s="6">
        <v>179.95599999999999</v>
      </c>
      <c r="T47" s="39">
        <f t="shared" ref="T47" si="121">S47/R47*1000</f>
        <v>8726.4086897488123</v>
      </c>
      <c r="U47" s="40">
        <v>0</v>
      </c>
      <c r="V47" s="6">
        <v>0</v>
      </c>
      <c r="W47" s="39">
        <v>0</v>
      </c>
      <c r="X47" s="40">
        <v>0</v>
      </c>
      <c r="Y47" s="6">
        <v>0</v>
      </c>
      <c r="Z47" s="39">
        <v>0</v>
      </c>
      <c r="AA47" s="40">
        <v>0</v>
      </c>
      <c r="AB47" s="6">
        <v>0</v>
      </c>
      <c r="AC47" s="39">
        <v>0</v>
      </c>
      <c r="AD47" s="40">
        <v>0</v>
      </c>
      <c r="AE47" s="6">
        <v>0</v>
      </c>
      <c r="AF47" s="39">
        <v>0</v>
      </c>
      <c r="AG47" s="40">
        <v>0</v>
      </c>
      <c r="AH47" s="6">
        <v>0</v>
      </c>
      <c r="AI47" s="39">
        <f t="shared" si="105"/>
        <v>0</v>
      </c>
      <c r="AJ47" s="40">
        <v>0</v>
      </c>
      <c r="AK47" s="6">
        <v>0</v>
      </c>
      <c r="AL47" s="39">
        <v>0</v>
      </c>
      <c r="AM47" s="40">
        <v>0</v>
      </c>
      <c r="AN47" s="6">
        <v>0</v>
      </c>
      <c r="AO47" s="39">
        <v>0</v>
      </c>
      <c r="AP47" s="40">
        <v>0</v>
      </c>
      <c r="AQ47" s="6">
        <v>0</v>
      </c>
      <c r="AR47" s="39">
        <v>0</v>
      </c>
      <c r="AS47" s="40">
        <v>0</v>
      </c>
      <c r="AT47" s="6">
        <v>0</v>
      </c>
      <c r="AU47" s="39">
        <f t="shared" si="106"/>
        <v>0</v>
      </c>
      <c r="AV47" s="40">
        <v>33.066000000000003</v>
      </c>
      <c r="AW47" s="6">
        <v>416.774</v>
      </c>
      <c r="AX47" s="39">
        <f t="shared" si="107"/>
        <v>12604.306538438275</v>
      </c>
      <c r="AY47" s="40">
        <v>0</v>
      </c>
      <c r="AZ47" s="6">
        <v>0</v>
      </c>
      <c r="BA47" s="39">
        <v>0</v>
      </c>
      <c r="BB47" s="40">
        <v>0</v>
      </c>
      <c r="BC47" s="6">
        <v>0</v>
      </c>
      <c r="BD47" s="39">
        <v>0</v>
      </c>
      <c r="BE47" s="40"/>
      <c r="BF47" s="6"/>
      <c r="BG47" s="39"/>
      <c r="BH47" s="40">
        <v>70.77</v>
      </c>
      <c r="BI47" s="6">
        <v>1021.793</v>
      </c>
      <c r="BJ47" s="39">
        <f t="shared" si="108"/>
        <v>14438.222410625973</v>
      </c>
      <c r="BK47" s="40">
        <v>0</v>
      </c>
      <c r="BL47" s="6">
        <v>0</v>
      </c>
      <c r="BM47" s="39">
        <f t="shared" si="109"/>
        <v>0</v>
      </c>
      <c r="BN47" s="40">
        <v>0</v>
      </c>
      <c r="BO47" s="6">
        <v>0</v>
      </c>
      <c r="BP47" s="39">
        <f t="shared" si="110"/>
        <v>0</v>
      </c>
      <c r="BQ47" s="40">
        <v>0</v>
      </c>
      <c r="BR47" s="6">
        <v>0</v>
      </c>
      <c r="BS47" s="39">
        <v>0</v>
      </c>
      <c r="BT47" s="40">
        <v>5.6879999999999997</v>
      </c>
      <c r="BU47" s="6">
        <v>176.68199999999999</v>
      </c>
      <c r="BV47" s="39">
        <f t="shared" si="111"/>
        <v>31062.23628691983</v>
      </c>
      <c r="BW47" s="40">
        <v>0</v>
      </c>
      <c r="BX47" s="6">
        <v>0</v>
      </c>
      <c r="BY47" s="39">
        <v>0</v>
      </c>
      <c r="BZ47" s="40">
        <v>0</v>
      </c>
      <c r="CA47" s="6">
        <v>0</v>
      </c>
      <c r="CB47" s="39">
        <v>0</v>
      </c>
      <c r="CC47" s="40">
        <v>0</v>
      </c>
      <c r="CD47" s="6">
        <v>0</v>
      </c>
      <c r="CE47" s="39">
        <v>0</v>
      </c>
      <c r="CF47" s="40">
        <v>0</v>
      </c>
      <c r="CG47" s="6">
        <v>0</v>
      </c>
      <c r="CH47" s="39">
        <v>0</v>
      </c>
      <c r="CI47" s="40">
        <v>0</v>
      </c>
      <c r="CJ47" s="6">
        <v>0</v>
      </c>
      <c r="CK47" s="39">
        <v>0</v>
      </c>
      <c r="CL47" s="40">
        <v>0</v>
      </c>
      <c r="CM47" s="6">
        <v>0</v>
      </c>
      <c r="CN47" s="39">
        <f t="shared" si="112"/>
        <v>0</v>
      </c>
      <c r="CO47" s="40">
        <v>0</v>
      </c>
      <c r="CP47" s="6">
        <v>0</v>
      </c>
      <c r="CQ47" s="39">
        <v>0</v>
      </c>
      <c r="CR47" s="40">
        <v>3.536</v>
      </c>
      <c r="CS47" s="6">
        <v>315.78699999999998</v>
      </c>
      <c r="CT47" s="39">
        <f t="shared" ref="CT47:CT48" si="122">CS47/CR47*1000</f>
        <v>89306.278280542989</v>
      </c>
      <c r="CU47" s="40">
        <v>0</v>
      </c>
      <c r="CV47" s="6">
        <v>0</v>
      </c>
      <c r="CW47" s="39">
        <v>0</v>
      </c>
      <c r="CX47" s="40"/>
      <c r="CY47" s="6"/>
      <c r="CZ47" s="39"/>
      <c r="DA47" s="40">
        <v>0</v>
      </c>
      <c r="DB47" s="6">
        <v>0</v>
      </c>
      <c r="DC47" s="39">
        <v>0</v>
      </c>
      <c r="DD47" s="40">
        <v>0</v>
      </c>
      <c r="DE47" s="6">
        <v>0</v>
      </c>
      <c r="DF47" s="39">
        <v>0</v>
      </c>
      <c r="DG47" s="40">
        <v>0</v>
      </c>
      <c r="DH47" s="6">
        <v>0</v>
      </c>
      <c r="DI47" s="39">
        <v>0</v>
      </c>
      <c r="DJ47" s="40">
        <v>0</v>
      </c>
      <c r="DK47" s="6">
        <v>0</v>
      </c>
      <c r="DL47" s="39">
        <v>0</v>
      </c>
      <c r="DM47" s="40">
        <v>1324.672</v>
      </c>
      <c r="DN47" s="6">
        <v>17254.467000000001</v>
      </c>
      <c r="DO47" s="39">
        <f t="shared" si="113"/>
        <v>13025.463661948015</v>
      </c>
      <c r="DP47" s="40">
        <v>2.1999999999999999E-2</v>
      </c>
      <c r="DQ47" s="6">
        <v>3.984</v>
      </c>
      <c r="DR47" s="39">
        <f t="shared" ref="DR47" si="123">DQ47/DP47*1000</f>
        <v>181090.90909090909</v>
      </c>
      <c r="DS47" s="40">
        <v>0</v>
      </c>
      <c r="DT47" s="6">
        <v>0</v>
      </c>
      <c r="DU47" s="39">
        <v>0</v>
      </c>
      <c r="DV47" s="40">
        <v>0</v>
      </c>
      <c r="DW47" s="6">
        <v>0</v>
      </c>
      <c r="DX47" s="39">
        <v>0</v>
      </c>
      <c r="DY47" s="40">
        <v>0</v>
      </c>
      <c r="DZ47" s="6">
        <v>0</v>
      </c>
      <c r="EA47" s="39">
        <v>0</v>
      </c>
      <c r="EB47" s="40">
        <v>0</v>
      </c>
      <c r="EC47" s="6">
        <v>0</v>
      </c>
      <c r="ED47" s="39">
        <v>0</v>
      </c>
      <c r="EE47" s="40">
        <v>0</v>
      </c>
      <c r="EF47" s="6">
        <v>0</v>
      </c>
      <c r="EG47" s="39">
        <v>0</v>
      </c>
      <c r="EH47" s="40">
        <v>0</v>
      </c>
      <c r="EI47" s="6">
        <v>0</v>
      </c>
      <c r="EJ47" s="39">
        <v>0</v>
      </c>
      <c r="EK47" s="40">
        <v>0</v>
      </c>
      <c r="EL47" s="6">
        <v>0</v>
      </c>
      <c r="EM47" s="39">
        <v>0</v>
      </c>
      <c r="EN47" s="40">
        <v>0</v>
      </c>
      <c r="EO47" s="6">
        <v>0</v>
      </c>
      <c r="EP47" s="39">
        <v>0</v>
      </c>
      <c r="EQ47" s="40">
        <v>3.0000000000000001E-3</v>
      </c>
      <c r="ER47" s="6">
        <v>0.2</v>
      </c>
      <c r="ES47" s="39">
        <f t="shared" ref="ES47:ES48" si="124">ER47/EQ47*1000</f>
        <v>66666.666666666672</v>
      </c>
      <c r="ET47" s="40">
        <v>0</v>
      </c>
      <c r="EU47" s="6">
        <v>0</v>
      </c>
      <c r="EV47" s="39">
        <v>0</v>
      </c>
      <c r="EW47" s="40">
        <v>0</v>
      </c>
      <c r="EX47" s="6">
        <v>0</v>
      </c>
      <c r="EY47" s="39">
        <v>0</v>
      </c>
      <c r="EZ47" s="40">
        <v>0</v>
      </c>
      <c r="FA47" s="6">
        <v>0</v>
      </c>
      <c r="FB47" s="39">
        <v>0</v>
      </c>
      <c r="FC47" s="40">
        <v>0</v>
      </c>
      <c r="FD47" s="6">
        <v>0</v>
      </c>
      <c r="FE47" s="39">
        <v>0</v>
      </c>
      <c r="FF47" s="40">
        <v>0</v>
      </c>
      <c r="FG47" s="6">
        <v>0</v>
      </c>
      <c r="FH47" s="39">
        <v>0</v>
      </c>
      <c r="FI47" s="40">
        <v>0</v>
      </c>
      <c r="FJ47" s="6">
        <v>0</v>
      </c>
      <c r="FK47" s="39">
        <v>0</v>
      </c>
      <c r="FL47" s="40">
        <v>53.084000000000003</v>
      </c>
      <c r="FM47" s="6">
        <v>854.79399999999998</v>
      </c>
      <c r="FN47" s="39">
        <f t="shared" si="119"/>
        <v>16102.667470424232</v>
      </c>
      <c r="FO47" s="40">
        <v>0</v>
      </c>
      <c r="FP47" s="6">
        <v>0</v>
      </c>
      <c r="FQ47" s="39">
        <f t="shared" si="114"/>
        <v>0</v>
      </c>
      <c r="FR47" s="40">
        <v>0</v>
      </c>
      <c r="FS47" s="6">
        <v>0</v>
      </c>
      <c r="FT47" s="39">
        <f t="shared" si="115"/>
        <v>0</v>
      </c>
      <c r="FU47" s="40">
        <v>0</v>
      </c>
      <c r="FV47" s="6">
        <v>0</v>
      </c>
      <c r="FW47" s="39">
        <v>0</v>
      </c>
      <c r="FX47" s="40">
        <v>0</v>
      </c>
      <c r="FY47" s="6">
        <v>0</v>
      </c>
      <c r="FZ47" s="39">
        <v>0</v>
      </c>
      <c r="GA47" s="40">
        <v>3.1579999999999999</v>
      </c>
      <c r="GB47" s="6">
        <v>176.774</v>
      </c>
      <c r="GC47" s="39">
        <f t="shared" si="116"/>
        <v>55976.567447751739</v>
      </c>
      <c r="GD47" s="40">
        <v>41.722999999999999</v>
      </c>
      <c r="GE47" s="6">
        <v>697.40599999999995</v>
      </c>
      <c r="GF47" s="39">
        <f t="shared" si="117"/>
        <v>16715.14512379263</v>
      </c>
      <c r="GG47" s="40">
        <v>0</v>
      </c>
      <c r="GH47" s="6">
        <v>0</v>
      </c>
      <c r="GI47" s="39">
        <v>0</v>
      </c>
      <c r="GJ47" s="40">
        <v>0</v>
      </c>
      <c r="GK47" s="6">
        <v>0</v>
      </c>
      <c r="GL47" s="39">
        <v>0</v>
      </c>
      <c r="GM47" s="40">
        <v>0</v>
      </c>
      <c r="GN47" s="6">
        <v>0</v>
      </c>
      <c r="GO47" s="39">
        <v>0</v>
      </c>
      <c r="GP47" s="40">
        <v>0</v>
      </c>
      <c r="GQ47" s="6">
        <v>0</v>
      </c>
      <c r="GR47" s="39">
        <v>0</v>
      </c>
      <c r="GS47" s="8">
        <f t="shared" si="83"/>
        <v>1622.7769999999998</v>
      </c>
      <c r="GT47" s="17">
        <f t="shared" si="84"/>
        <v>22077.499000000003</v>
      </c>
      <c r="GU47" s="4"/>
      <c r="GV47" s="5"/>
      <c r="GW47" s="4"/>
      <c r="GX47" s="4"/>
      <c r="GY47" s="4"/>
      <c r="GZ47" s="5"/>
      <c r="HA47" s="4"/>
      <c r="HB47" s="4"/>
      <c r="HC47" s="4"/>
      <c r="HD47" s="5"/>
      <c r="HE47" s="4"/>
      <c r="HF47" s="4"/>
      <c r="HG47" s="4"/>
      <c r="HH47" s="5"/>
      <c r="HI47" s="4"/>
      <c r="HJ47" s="1"/>
      <c r="HK47" s="1"/>
      <c r="HL47" s="2"/>
      <c r="HM47" s="1"/>
      <c r="HN47" s="1"/>
      <c r="HO47" s="1"/>
      <c r="HP47" s="2"/>
      <c r="HQ47" s="1"/>
      <c r="HR47" s="1"/>
      <c r="HS47" s="1"/>
      <c r="HT47" s="2"/>
      <c r="HU47" s="1"/>
      <c r="HV47" s="1"/>
      <c r="HW47" s="1"/>
      <c r="HX47" s="2"/>
      <c r="HY47" s="1"/>
      <c r="HZ47" s="1"/>
      <c r="IA47" s="1"/>
      <c r="IB47" s="2"/>
      <c r="IC47" s="1"/>
      <c r="ID47" s="1"/>
      <c r="IE47" s="1"/>
      <c r="IF47" s="2"/>
      <c r="IG47" s="1"/>
      <c r="IH47" s="1"/>
      <c r="II47" s="1"/>
      <c r="IJ47" s="2"/>
      <c r="IK47" s="1"/>
      <c r="IL47" s="1"/>
      <c r="IM47" s="1"/>
    </row>
    <row r="48" spans="1:322" x14ac:dyDescent="0.3">
      <c r="A48" s="52">
        <v>2009</v>
      </c>
      <c r="B48" s="53" t="s">
        <v>8</v>
      </c>
      <c r="C48" s="40">
        <v>0</v>
      </c>
      <c r="D48" s="6">
        <v>0</v>
      </c>
      <c r="E48" s="39">
        <v>0</v>
      </c>
      <c r="F48" s="40">
        <v>27.847000000000001</v>
      </c>
      <c r="G48" s="6">
        <v>346.142</v>
      </c>
      <c r="H48" s="39">
        <f t="shared" si="104"/>
        <v>12430.136100836715</v>
      </c>
      <c r="I48" s="40">
        <v>0</v>
      </c>
      <c r="J48" s="6">
        <v>0</v>
      </c>
      <c r="K48" s="39">
        <v>0</v>
      </c>
      <c r="L48" s="40">
        <v>0</v>
      </c>
      <c r="M48" s="6">
        <v>0</v>
      </c>
      <c r="N48" s="39">
        <v>0</v>
      </c>
      <c r="O48" s="40">
        <v>0</v>
      </c>
      <c r="P48" s="6">
        <v>0</v>
      </c>
      <c r="Q48" s="39">
        <v>0</v>
      </c>
      <c r="R48" s="40">
        <v>0</v>
      </c>
      <c r="S48" s="6">
        <v>0</v>
      </c>
      <c r="T48" s="39">
        <v>0</v>
      </c>
      <c r="U48" s="40">
        <v>0</v>
      </c>
      <c r="V48" s="6">
        <v>0</v>
      </c>
      <c r="W48" s="39">
        <v>0</v>
      </c>
      <c r="X48" s="40">
        <v>0</v>
      </c>
      <c r="Y48" s="6">
        <v>0</v>
      </c>
      <c r="Z48" s="39">
        <v>0</v>
      </c>
      <c r="AA48" s="40">
        <v>0</v>
      </c>
      <c r="AB48" s="6">
        <v>0</v>
      </c>
      <c r="AC48" s="39">
        <v>0</v>
      </c>
      <c r="AD48" s="40">
        <v>0</v>
      </c>
      <c r="AE48" s="6">
        <v>0</v>
      </c>
      <c r="AF48" s="39">
        <v>0</v>
      </c>
      <c r="AG48" s="40">
        <v>0</v>
      </c>
      <c r="AH48" s="6">
        <v>0</v>
      </c>
      <c r="AI48" s="39">
        <f t="shared" si="105"/>
        <v>0</v>
      </c>
      <c r="AJ48" s="40">
        <v>0</v>
      </c>
      <c r="AK48" s="6">
        <v>0</v>
      </c>
      <c r="AL48" s="39">
        <v>0</v>
      </c>
      <c r="AM48" s="40">
        <v>0</v>
      </c>
      <c r="AN48" s="6">
        <v>0</v>
      </c>
      <c r="AO48" s="39">
        <v>0</v>
      </c>
      <c r="AP48" s="40">
        <v>0</v>
      </c>
      <c r="AQ48" s="6">
        <v>0</v>
      </c>
      <c r="AR48" s="39">
        <v>0</v>
      </c>
      <c r="AS48" s="40">
        <v>0</v>
      </c>
      <c r="AT48" s="6">
        <v>0</v>
      </c>
      <c r="AU48" s="39">
        <f t="shared" si="106"/>
        <v>0</v>
      </c>
      <c r="AV48" s="40">
        <v>13.837999999999999</v>
      </c>
      <c r="AW48" s="6">
        <v>185.81</v>
      </c>
      <c r="AX48" s="39">
        <f t="shared" si="107"/>
        <v>13427.518427518429</v>
      </c>
      <c r="AY48" s="40">
        <v>0</v>
      </c>
      <c r="AZ48" s="6">
        <v>0</v>
      </c>
      <c r="BA48" s="39">
        <v>0</v>
      </c>
      <c r="BB48" s="40">
        <v>0</v>
      </c>
      <c r="BC48" s="6">
        <v>0</v>
      </c>
      <c r="BD48" s="39">
        <v>0</v>
      </c>
      <c r="BE48" s="40"/>
      <c r="BF48" s="6"/>
      <c r="BG48" s="39"/>
      <c r="BH48" s="40">
        <v>17.234999999999999</v>
      </c>
      <c r="BI48" s="6">
        <v>307.53300000000002</v>
      </c>
      <c r="BJ48" s="39">
        <f t="shared" si="108"/>
        <v>17843.516100957357</v>
      </c>
      <c r="BK48" s="40">
        <v>0</v>
      </c>
      <c r="BL48" s="6">
        <v>0</v>
      </c>
      <c r="BM48" s="39">
        <f t="shared" si="109"/>
        <v>0</v>
      </c>
      <c r="BN48" s="40">
        <v>0</v>
      </c>
      <c r="BO48" s="6">
        <v>0</v>
      </c>
      <c r="BP48" s="39">
        <f t="shared" si="110"/>
        <v>0</v>
      </c>
      <c r="BQ48" s="40">
        <v>0</v>
      </c>
      <c r="BR48" s="6">
        <v>0</v>
      </c>
      <c r="BS48" s="39">
        <v>0</v>
      </c>
      <c r="BT48" s="40">
        <v>2.4449999999999998</v>
      </c>
      <c r="BU48" s="6">
        <v>73.643000000000001</v>
      </c>
      <c r="BV48" s="39">
        <f t="shared" si="111"/>
        <v>30119.836400818</v>
      </c>
      <c r="BW48" s="40">
        <v>0</v>
      </c>
      <c r="BX48" s="6">
        <v>0</v>
      </c>
      <c r="BY48" s="39">
        <v>0</v>
      </c>
      <c r="BZ48" s="40">
        <v>0</v>
      </c>
      <c r="CA48" s="6">
        <v>0</v>
      </c>
      <c r="CB48" s="39">
        <v>0</v>
      </c>
      <c r="CC48" s="40">
        <v>0</v>
      </c>
      <c r="CD48" s="6">
        <v>0</v>
      </c>
      <c r="CE48" s="39">
        <v>0</v>
      </c>
      <c r="CF48" s="40">
        <v>0</v>
      </c>
      <c r="CG48" s="6">
        <v>0</v>
      </c>
      <c r="CH48" s="39">
        <v>0</v>
      </c>
      <c r="CI48" s="40">
        <v>0</v>
      </c>
      <c r="CJ48" s="6">
        <v>0</v>
      </c>
      <c r="CK48" s="39">
        <v>0</v>
      </c>
      <c r="CL48" s="40">
        <v>0</v>
      </c>
      <c r="CM48" s="6">
        <v>0</v>
      </c>
      <c r="CN48" s="39">
        <f t="shared" si="112"/>
        <v>0</v>
      </c>
      <c r="CO48" s="40">
        <v>0</v>
      </c>
      <c r="CP48" s="6">
        <v>0</v>
      </c>
      <c r="CQ48" s="39">
        <v>0</v>
      </c>
      <c r="CR48" s="40">
        <v>9.9429999999999996</v>
      </c>
      <c r="CS48" s="6">
        <v>224.64400000000001</v>
      </c>
      <c r="CT48" s="39">
        <f t="shared" si="122"/>
        <v>22593.181132454993</v>
      </c>
      <c r="CU48" s="40">
        <v>0</v>
      </c>
      <c r="CV48" s="6">
        <v>0</v>
      </c>
      <c r="CW48" s="39">
        <v>0</v>
      </c>
      <c r="CX48" s="40"/>
      <c r="CY48" s="6"/>
      <c r="CZ48" s="39"/>
      <c r="DA48" s="40">
        <v>0</v>
      </c>
      <c r="DB48" s="6">
        <v>0</v>
      </c>
      <c r="DC48" s="39">
        <v>0</v>
      </c>
      <c r="DD48" s="40">
        <v>0</v>
      </c>
      <c r="DE48" s="6">
        <v>0</v>
      </c>
      <c r="DF48" s="39">
        <v>0</v>
      </c>
      <c r="DG48" s="40">
        <v>0</v>
      </c>
      <c r="DH48" s="6">
        <v>0</v>
      </c>
      <c r="DI48" s="39">
        <v>0</v>
      </c>
      <c r="DJ48" s="40">
        <v>0</v>
      </c>
      <c r="DK48" s="6">
        <v>0</v>
      </c>
      <c r="DL48" s="39">
        <v>0</v>
      </c>
      <c r="DM48" s="40">
        <v>831.495</v>
      </c>
      <c r="DN48" s="6">
        <v>11561.455</v>
      </c>
      <c r="DO48" s="39">
        <f t="shared" si="113"/>
        <v>13904.419148641902</v>
      </c>
      <c r="DP48" s="40">
        <v>0</v>
      </c>
      <c r="DQ48" s="6">
        <v>0</v>
      </c>
      <c r="DR48" s="39">
        <v>0</v>
      </c>
      <c r="DS48" s="40">
        <v>0</v>
      </c>
      <c r="DT48" s="6">
        <v>0</v>
      </c>
      <c r="DU48" s="39">
        <v>0</v>
      </c>
      <c r="DV48" s="40">
        <v>0</v>
      </c>
      <c r="DW48" s="6">
        <v>0</v>
      </c>
      <c r="DX48" s="39">
        <v>0</v>
      </c>
      <c r="DY48" s="40">
        <v>0</v>
      </c>
      <c r="DZ48" s="6">
        <v>0</v>
      </c>
      <c r="EA48" s="39">
        <v>0</v>
      </c>
      <c r="EB48" s="40">
        <v>0</v>
      </c>
      <c r="EC48" s="6">
        <v>0</v>
      </c>
      <c r="ED48" s="39">
        <v>0</v>
      </c>
      <c r="EE48" s="40">
        <v>0</v>
      </c>
      <c r="EF48" s="6">
        <v>0</v>
      </c>
      <c r="EG48" s="39">
        <v>0</v>
      </c>
      <c r="EH48" s="40">
        <v>0</v>
      </c>
      <c r="EI48" s="6">
        <v>0</v>
      </c>
      <c r="EJ48" s="39">
        <v>0</v>
      </c>
      <c r="EK48" s="40">
        <v>0</v>
      </c>
      <c r="EL48" s="6">
        <v>0</v>
      </c>
      <c r="EM48" s="39">
        <v>0</v>
      </c>
      <c r="EN48" s="40">
        <v>0</v>
      </c>
      <c r="EO48" s="6">
        <v>0</v>
      </c>
      <c r="EP48" s="39">
        <v>0</v>
      </c>
      <c r="EQ48" s="40">
        <v>11.362</v>
      </c>
      <c r="ER48" s="6">
        <v>191.041</v>
      </c>
      <c r="ES48" s="39">
        <f t="shared" si="124"/>
        <v>16814.029220207707</v>
      </c>
      <c r="ET48" s="40">
        <v>0</v>
      </c>
      <c r="EU48" s="6">
        <v>0</v>
      </c>
      <c r="EV48" s="39">
        <v>0</v>
      </c>
      <c r="EW48" s="40">
        <v>0</v>
      </c>
      <c r="EX48" s="6">
        <v>0</v>
      </c>
      <c r="EY48" s="39">
        <v>0</v>
      </c>
      <c r="EZ48" s="40">
        <v>0</v>
      </c>
      <c r="FA48" s="6">
        <v>0</v>
      </c>
      <c r="FB48" s="39">
        <v>0</v>
      </c>
      <c r="FC48" s="40">
        <v>0</v>
      </c>
      <c r="FD48" s="6">
        <v>0</v>
      </c>
      <c r="FE48" s="39">
        <v>0</v>
      </c>
      <c r="FF48" s="40">
        <v>0</v>
      </c>
      <c r="FG48" s="6">
        <v>0</v>
      </c>
      <c r="FH48" s="39">
        <v>0</v>
      </c>
      <c r="FI48" s="40">
        <v>0</v>
      </c>
      <c r="FJ48" s="6">
        <v>0</v>
      </c>
      <c r="FK48" s="39">
        <v>0</v>
      </c>
      <c r="FL48" s="40">
        <v>36.728000000000002</v>
      </c>
      <c r="FM48" s="6">
        <v>691.03499999999997</v>
      </c>
      <c r="FN48" s="39">
        <f t="shared" si="119"/>
        <v>18814.936832934</v>
      </c>
      <c r="FO48" s="40">
        <v>0</v>
      </c>
      <c r="FP48" s="6">
        <v>0</v>
      </c>
      <c r="FQ48" s="39">
        <f t="shared" si="114"/>
        <v>0</v>
      </c>
      <c r="FR48" s="40">
        <v>0</v>
      </c>
      <c r="FS48" s="6">
        <v>0</v>
      </c>
      <c r="FT48" s="39">
        <f t="shared" si="115"/>
        <v>0</v>
      </c>
      <c r="FU48" s="40">
        <v>0</v>
      </c>
      <c r="FV48" s="6">
        <v>0</v>
      </c>
      <c r="FW48" s="39">
        <v>0</v>
      </c>
      <c r="FX48" s="40">
        <v>0</v>
      </c>
      <c r="FY48" s="6">
        <v>0</v>
      </c>
      <c r="FZ48" s="39">
        <v>0</v>
      </c>
      <c r="GA48" s="40">
        <v>3.2370000000000001</v>
      </c>
      <c r="GB48" s="6">
        <v>219.96199999999999</v>
      </c>
      <c r="GC48" s="39">
        <f t="shared" si="116"/>
        <v>67952.42508495519</v>
      </c>
      <c r="GD48" s="40">
        <v>114.066</v>
      </c>
      <c r="GE48" s="6">
        <v>1563.6780000000001</v>
      </c>
      <c r="GF48" s="39">
        <f t="shared" si="117"/>
        <v>13708.537162695282</v>
      </c>
      <c r="GG48" s="40">
        <v>0</v>
      </c>
      <c r="GH48" s="6">
        <v>0</v>
      </c>
      <c r="GI48" s="39">
        <v>0</v>
      </c>
      <c r="GJ48" s="40">
        <v>0</v>
      </c>
      <c r="GK48" s="6">
        <v>0</v>
      </c>
      <c r="GL48" s="39">
        <v>0</v>
      </c>
      <c r="GM48" s="40">
        <v>0</v>
      </c>
      <c r="GN48" s="6">
        <v>0</v>
      </c>
      <c r="GO48" s="39">
        <v>0</v>
      </c>
      <c r="GP48" s="40">
        <v>0</v>
      </c>
      <c r="GQ48" s="6">
        <v>0</v>
      </c>
      <c r="GR48" s="39">
        <v>0</v>
      </c>
      <c r="GS48" s="8">
        <f t="shared" si="83"/>
        <v>1068.1959999999999</v>
      </c>
      <c r="GT48" s="17">
        <f t="shared" si="84"/>
        <v>15364.942999999997</v>
      </c>
      <c r="GU48" s="4"/>
      <c r="GV48" s="5"/>
      <c r="GW48" s="4"/>
      <c r="GX48" s="4"/>
      <c r="GY48" s="4"/>
      <c r="GZ48" s="5"/>
      <c r="HA48" s="4"/>
      <c r="HB48" s="4"/>
      <c r="HC48" s="4"/>
      <c r="HD48" s="5"/>
      <c r="HE48" s="4"/>
      <c r="HF48" s="4"/>
      <c r="HG48" s="4"/>
      <c r="HH48" s="5"/>
      <c r="HI48" s="4"/>
      <c r="HJ48" s="1"/>
      <c r="HK48" s="1"/>
      <c r="HL48" s="2"/>
      <c r="HM48" s="1"/>
      <c r="HN48" s="1"/>
      <c r="HO48" s="1"/>
      <c r="HP48" s="2"/>
      <c r="HQ48" s="1"/>
      <c r="HR48" s="1"/>
      <c r="HS48" s="1"/>
      <c r="HT48" s="2"/>
      <c r="HU48" s="1"/>
      <c r="HV48" s="1"/>
      <c r="HW48" s="1"/>
      <c r="HX48" s="2"/>
      <c r="HY48" s="1"/>
      <c r="HZ48" s="1"/>
      <c r="IA48" s="1"/>
      <c r="IB48" s="2"/>
      <c r="IC48" s="1"/>
      <c r="ID48" s="1"/>
      <c r="IE48" s="1"/>
      <c r="IF48" s="2"/>
      <c r="IG48" s="1"/>
      <c r="IH48" s="1"/>
      <c r="II48" s="1"/>
      <c r="IJ48" s="2"/>
      <c r="IK48" s="1"/>
      <c r="IL48" s="1"/>
      <c r="IM48" s="1"/>
    </row>
    <row r="49" spans="1:247" x14ac:dyDescent="0.3">
      <c r="A49" s="52">
        <v>2009</v>
      </c>
      <c r="B49" s="53" t="s">
        <v>9</v>
      </c>
      <c r="C49" s="40">
        <v>0</v>
      </c>
      <c r="D49" s="6">
        <v>0</v>
      </c>
      <c r="E49" s="39">
        <v>0</v>
      </c>
      <c r="F49" s="40">
        <v>18.097000000000001</v>
      </c>
      <c r="G49" s="6">
        <v>311.06099999999998</v>
      </c>
      <c r="H49" s="39">
        <f t="shared" si="104"/>
        <v>17188.539536939821</v>
      </c>
      <c r="I49" s="40">
        <v>0</v>
      </c>
      <c r="J49" s="6">
        <v>0</v>
      </c>
      <c r="K49" s="39">
        <v>0</v>
      </c>
      <c r="L49" s="40">
        <v>8.3849999999999998</v>
      </c>
      <c r="M49" s="6">
        <v>128.41900000000001</v>
      </c>
      <c r="N49" s="39">
        <f t="shared" si="120"/>
        <v>15315.324985092429</v>
      </c>
      <c r="O49" s="40">
        <v>0</v>
      </c>
      <c r="P49" s="6">
        <v>0</v>
      </c>
      <c r="Q49" s="39">
        <v>0</v>
      </c>
      <c r="R49" s="40">
        <v>0</v>
      </c>
      <c r="S49" s="6">
        <v>0</v>
      </c>
      <c r="T49" s="39">
        <v>0</v>
      </c>
      <c r="U49" s="40">
        <v>0</v>
      </c>
      <c r="V49" s="6">
        <v>0</v>
      </c>
      <c r="W49" s="39">
        <v>0</v>
      </c>
      <c r="X49" s="40">
        <v>0</v>
      </c>
      <c r="Y49" s="6">
        <v>0</v>
      </c>
      <c r="Z49" s="39">
        <v>0</v>
      </c>
      <c r="AA49" s="40">
        <v>0</v>
      </c>
      <c r="AB49" s="6">
        <v>0</v>
      </c>
      <c r="AC49" s="39">
        <v>0</v>
      </c>
      <c r="AD49" s="40">
        <v>0</v>
      </c>
      <c r="AE49" s="6">
        <v>0</v>
      </c>
      <c r="AF49" s="39">
        <v>0</v>
      </c>
      <c r="AG49" s="40">
        <v>0</v>
      </c>
      <c r="AH49" s="6">
        <v>0</v>
      </c>
      <c r="AI49" s="39">
        <f t="shared" si="105"/>
        <v>0</v>
      </c>
      <c r="AJ49" s="40">
        <v>0</v>
      </c>
      <c r="AK49" s="6">
        <v>0</v>
      </c>
      <c r="AL49" s="39">
        <v>0</v>
      </c>
      <c r="AM49" s="40">
        <v>0</v>
      </c>
      <c r="AN49" s="6">
        <v>0</v>
      </c>
      <c r="AO49" s="39">
        <v>0</v>
      </c>
      <c r="AP49" s="40">
        <v>0</v>
      </c>
      <c r="AQ49" s="6">
        <v>0</v>
      </c>
      <c r="AR49" s="39">
        <v>0</v>
      </c>
      <c r="AS49" s="40">
        <v>0</v>
      </c>
      <c r="AT49" s="6">
        <v>0</v>
      </c>
      <c r="AU49" s="39">
        <f t="shared" si="106"/>
        <v>0</v>
      </c>
      <c r="AV49" s="40">
        <v>15.956</v>
      </c>
      <c r="AW49" s="6">
        <v>160.51599999999999</v>
      </c>
      <c r="AX49" s="39">
        <f t="shared" si="107"/>
        <v>10059.914765605414</v>
      </c>
      <c r="AY49" s="40">
        <v>0</v>
      </c>
      <c r="AZ49" s="6">
        <v>0</v>
      </c>
      <c r="BA49" s="39">
        <v>0</v>
      </c>
      <c r="BB49" s="40">
        <v>0</v>
      </c>
      <c r="BC49" s="6">
        <v>0</v>
      </c>
      <c r="BD49" s="39">
        <v>0</v>
      </c>
      <c r="BE49" s="40"/>
      <c r="BF49" s="6"/>
      <c r="BG49" s="39"/>
      <c r="BH49" s="40">
        <v>52.726999999999997</v>
      </c>
      <c r="BI49" s="6">
        <v>749.654</v>
      </c>
      <c r="BJ49" s="39">
        <f t="shared" si="108"/>
        <v>14217.649401634837</v>
      </c>
      <c r="BK49" s="40">
        <v>0</v>
      </c>
      <c r="BL49" s="6">
        <v>0</v>
      </c>
      <c r="BM49" s="39">
        <f t="shared" si="109"/>
        <v>0</v>
      </c>
      <c r="BN49" s="40">
        <v>0</v>
      </c>
      <c r="BO49" s="6">
        <v>0</v>
      </c>
      <c r="BP49" s="39">
        <f t="shared" si="110"/>
        <v>0</v>
      </c>
      <c r="BQ49" s="40">
        <v>0</v>
      </c>
      <c r="BR49" s="6">
        <v>0</v>
      </c>
      <c r="BS49" s="39">
        <v>0</v>
      </c>
      <c r="BT49" s="40">
        <v>2.2519999999999998</v>
      </c>
      <c r="BU49" s="6">
        <v>70.284000000000006</v>
      </c>
      <c r="BV49" s="39">
        <f t="shared" si="111"/>
        <v>31209.591474245124</v>
      </c>
      <c r="BW49" s="40">
        <v>0</v>
      </c>
      <c r="BX49" s="6">
        <v>0</v>
      </c>
      <c r="BY49" s="39">
        <v>0</v>
      </c>
      <c r="BZ49" s="40">
        <v>0</v>
      </c>
      <c r="CA49" s="6">
        <v>0</v>
      </c>
      <c r="CB49" s="39">
        <v>0</v>
      </c>
      <c r="CC49" s="40">
        <v>0</v>
      </c>
      <c r="CD49" s="6">
        <v>0</v>
      </c>
      <c r="CE49" s="39">
        <v>0</v>
      </c>
      <c r="CF49" s="40">
        <v>8.0000000000000002E-3</v>
      </c>
      <c r="CG49" s="6">
        <v>2.1240000000000001</v>
      </c>
      <c r="CH49" s="39">
        <f t="shared" ref="CH49" si="125">CG49/CF49*1000</f>
        <v>265500</v>
      </c>
      <c r="CI49" s="40">
        <v>0</v>
      </c>
      <c r="CJ49" s="6">
        <v>0</v>
      </c>
      <c r="CK49" s="39">
        <v>0</v>
      </c>
      <c r="CL49" s="40">
        <v>0</v>
      </c>
      <c r="CM49" s="6">
        <v>0</v>
      </c>
      <c r="CN49" s="39">
        <f t="shared" si="112"/>
        <v>0</v>
      </c>
      <c r="CO49" s="40">
        <v>0</v>
      </c>
      <c r="CP49" s="6">
        <v>0</v>
      </c>
      <c r="CQ49" s="39">
        <v>0</v>
      </c>
      <c r="CR49" s="40">
        <v>0</v>
      </c>
      <c r="CS49" s="6">
        <v>0</v>
      </c>
      <c r="CT49" s="39">
        <v>0</v>
      </c>
      <c r="CU49" s="40">
        <v>0</v>
      </c>
      <c r="CV49" s="6">
        <v>0</v>
      </c>
      <c r="CW49" s="39">
        <v>0</v>
      </c>
      <c r="CX49" s="40"/>
      <c r="CY49" s="6"/>
      <c r="CZ49" s="39"/>
      <c r="DA49" s="40">
        <v>0</v>
      </c>
      <c r="DB49" s="6">
        <v>0</v>
      </c>
      <c r="DC49" s="39">
        <v>0</v>
      </c>
      <c r="DD49" s="40">
        <v>0</v>
      </c>
      <c r="DE49" s="6">
        <v>0</v>
      </c>
      <c r="DF49" s="39">
        <v>0</v>
      </c>
      <c r="DG49" s="40">
        <v>0</v>
      </c>
      <c r="DH49" s="6">
        <v>0</v>
      </c>
      <c r="DI49" s="39">
        <v>0</v>
      </c>
      <c r="DJ49" s="40">
        <v>0</v>
      </c>
      <c r="DK49" s="6">
        <v>0</v>
      </c>
      <c r="DL49" s="39">
        <v>0</v>
      </c>
      <c r="DM49" s="40">
        <v>535.71199999999999</v>
      </c>
      <c r="DN49" s="6">
        <v>8658.7440000000006</v>
      </c>
      <c r="DO49" s="39">
        <f t="shared" si="113"/>
        <v>16163.057762379785</v>
      </c>
      <c r="DP49" s="40">
        <v>0</v>
      </c>
      <c r="DQ49" s="6">
        <v>0</v>
      </c>
      <c r="DR49" s="39">
        <v>0</v>
      </c>
      <c r="DS49" s="40">
        <v>0</v>
      </c>
      <c r="DT49" s="6">
        <v>0</v>
      </c>
      <c r="DU49" s="39">
        <v>0</v>
      </c>
      <c r="DV49" s="40">
        <v>0</v>
      </c>
      <c r="DW49" s="6">
        <v>0</v>
      </c>
      <c r="DX49" s="39">
        <v>0</v>
      </c>
      <c r="DY49" s="40">
        <v>0</v>
      </c>
      <c r="DZ49" s="6">
        <v>0</v>
      </c>
      <c r="EA49" s="39">
        <v>0</v>
      </c>
      <c r="EB49" s="40">
        <v>0</v>
      </c>
      <c r="EC49" s="6">
        <v>0</v>
      </c>
      <c r="ED49" s="39">
        <v>0</v>
      </c>
      <c r="EE49" s="40">
        <v>0</v>
      </c>
      <c r="EF49" s="6">
        <v>0</v>
      </c>
      <c r="EG49" s="39">
        <v>0</v>
      </c>
      <c r="EH49" s="40">
        <v>0</v>
      </c>
      <c r="EI49" s="6">
        <v>0</v>
      </c>
      <c r="EJ49" s="39">
        <v>0</v>
      </c>
      <c r="EK49" s="40">
        <v>0</v>
      </c>
      <c r="EL49" s="6">
        <v>0</v>
      </c>
      <c r="EM49" s="39">
        <v>0</v>
      </c>
      <c r="EN49" s="40">
        <v>0</v>
      </c>
      <c r="EO49" s="6">
        <v>0</v>
      </c>
      <c r="EP49" s="39">
        <v>0</v>
      </c>
      <c r="EQ49" s="40">
        <v>0</v>
      </c>
      <c r="ER49" s="6">
        <v>0</v>
      </c>
      <c r="ES49" s="39">
        <v>0</v>
      </c>
      <c r="ET49" s="40">
        <v>0</v>
      </c>
      <c r="EU49" s="6">
        <v>0</v>
      </c>
      <c r="EV49" s="39">
        <v>0</v>
      </c>
      <c r="EW49" s="40">
        <v>0</v>
      </c>
      <c r="EX49" s="6">
        <v>0</v>
      </c>
      <c r="EY49" s="39">
        <v>0</v>
      </c>
      <c r="EZ49" s="40">
        <v>0</v>
      </c>
      <c r="FA49" s="6">
        <v>0</v>
      </c>
      <c r="FB49" s="39">
        <v>0</v>
      </c>
      <c r="FC49" s="40">
        <v>0</v>
      </c>
      <c r="FD49" s="6">
        <v>0</v>
      </c>
      <c r="FE49" s="39">
        <v>0</v>
      </c>
      <c r="FF49" s="40">
        <v>0</v>
      </c>
      <c r="FG49" s="6">
        <v>0</v>
      </c>
      <c r="FH49" s="39">
        <v>0</v>
      </c>
      <c r="FI49" s="40">
        <v>0</v>
      </c>
      <c r="FJ49" s="6">
        <v>0</v>
      </c>
      <c r="FK49" s="39">
        <v>0</v>
      </c>
      <c r="FL49" s="40">
        <v>28.853999999999999</v>
      </c>
      <c r="FM49" s="6">
        <v>401.49400000000003</v>
      </c>
      <c r="FN49" s="39">
        <f t="shared" si="119"/>
        <v>13914.673875372566</v>
      </c>
      <c r="FO49" s="40">
        <v>0</v>
      </c>
      <c r="FP49" s="6">
        <v>0</v>
      </c>
      <c r="FQ49" s="39">
        <f t="shared" si="114"/>
        <v>0</v>
      </c>
      <c r="FR49" s="40">
        <v>0</v>
      </c>
      <c r="FS49" s="6">
        <v>0</v>
      </c>
      <c r="FT49" s="39">
        <f t="shared" si="115"/>
        <v>0</v>
      </c>
      <c r="FU49" s="40">
        <v>0</v>
      </c>
      <c r="FV49" s="6">
        <v>0</v>
      </c>
      <c r="FW49" s="39">
        <v>0</v>
      </c>
      <c r="FX49" s="40">
        <v>0</v>
      </c>
      <c r="FY49" s="6">
        <v>0</v>
      </c>
      <c r="FZ49" s="39">
        <v>0</v>
      </c>
      <c r="GA49" s="40">
        <v>1.772</v>
      </c>
      <c r="GB49" s="6">
        <v>126.32899999999999</v>
      </c>
      <c r="GC49" s="39">
        <f t="shared" si="116"/>
        <v>71291.760722347637</v>
      </c>
      <c r="GD49" s="40">
        <v>195.68</v>
      </c>
      <c r="GE49" s="6">
        <v>2447.8989999999999</v>
      </c>
      <c r="GF49" s="39">
        <f t="shared" si="117"/>
        <v>12509.704619787406</v>
      </c>
      <c r="GG49" s="40">
        <v>0</v>
      </c>
      <c r="GH49" s="6">
        <v>0</v>
      </c>
      <c r="GI49" s="39">
        <v>0</v>
      </c>
      <c r="GJ49" s="40">
        <v>0</v>
      </c>
      <c r="GK49" s="6">
        <v>0</v>
      </c>
      <c r="GL49" s="39">
        <v>0</v>
      </c>
      <c r="GM49" s="40">
        <v>0</v>
      </c>
      <c r="GN49" s="6">
        <v>0</v>
      </c>
      <c r="GO49" s="39">
        <v>0</v>
      </c>
      <c r="GP49" s="40">
        <v>0</v>
      </c>
      <c r="GQ49" s="6">
        <v>0</v>
      </c>
      <c r="GR49" s="39">
        <v>0</v>
      </c>
      <c r="GS49" s="8">
        <f t="shared" si="83"/>
        <v>859.44299999999998</v>
      </c>
      <c r="GT49" s="17">
        <f t="shared" si="84"/>
        <v>13056.524000000001</v>
      </c>
      <c r="GU49" s="4"/>
      <c r="GV49" s="5"/>
      <c r="GW49" s="4"/>
      <c r="GX49" s="4"/>
      <c r="GY49" s="4"/>
      <c r="GZ49" s="5"/>
      <c r="HA49" s="4"/>
      <c r="HB49" s="4"/>
      <c r="HC49" s="4"/>
      <c r="HD49" s="5"/>
      <c r="HE49" s="4"/>
      <c r="HF49" s="4"/>
      <c r="HG49" s="4"/>
      <c r="HH49" s="5"/>
      <c r="HI49" s="4"/>
      <c r="HJ49" s="1"/>
      <c r="HK49" s="1"/>
      <c r="HL49" s="2"/>
      <c r="HM49" s="1"/>
      <c r="HN49" s="1"/>
      <c r="HO49" s="1"/>
      <c r="HP49" s="2"/>
      <c r="HQ49" s="1"/>
      <c r="HR49" s="1"/>
      <c r="HS49" s="1"/>
      <c r="HT49" s="2"/>
      <c r="HU49" s="1"/>
      <c r="HV49" s="1"/>
      <c r="HW49" s="1"/>
      <c r="HX49" s="2"/>
      <c r="HY49" s="1"/>
      <c r="HZ49" s="1"/>
      <c r="IA49" s="1"/>
      <c r="IB49" s="2"/>
      <c r="IC49" s="1"/>
      <c r="ID49" s="1"/>
      <c r="IE49" s="1"/>
      <c r="IF49" s="2"/>
      <c r="IG49" s="1"/>
      <c r="IH49" s="1"/>
      <c r="II49" s="1"/>
      <c r="IJ49" s="2"/>
      <c r="IK49" s="1"/>
      <c r="IL49" s="1"/>
      <c r="IM49" s="1"/>
    </row>
    <row r="50" spans="1:247" x14ac:dyDescent="0.3">
      <c r="A50" s="52">
        <v>2009</v>
      </c>
      <c r="B50" s="53" t="s">
        <v>10</v>
      </c>
      <c r="C50" s="40">
        <v>22.004999999999999</v>
      </c>
      <c r="D50" s="6">
        <v>194.405</v>
      </c>
      <c r="E50" s="39">
        <f t="shared" ref="E50" si="126">D50/C50*1000</f>
        <v>8834.583049306977</v>
      </c>
      <c r="F50" s="40">
        <v>35.465000000000003</v>
      </c>
      <c r="G50" s="6">
        <v>579.22799999999995</v>
      </c>
      <c r="H50" s="39">
        <f t="shared" si="104"/>
        <v>16332.384040603409</v>
      </c>
      <c r="I50" s="40">
        <v>27.268999999999998</v>
      </c>
      <c r="J50" s="6">
        <v>661.08399999999995</v>
      </c>
      <c r="K50" s="39">
        <f t="shared" ref="K50" si="127">J50/I50*1000</f>
        <v>24243.059884850929</v>
      </c>
      <c r="L50" s="40">
        <v>0.2</v>
      </c>
      <c r="M50" s="6">
        <v>12.173999999999999</v>
      </c>
      <c r="N50" s="39">
        <f t="shared" si="120"/>
        <v>60870</v>
      </c>
      <c r="O50" s="40">
        <v>0</v>
      </c>
      <c r="P50" s="6">
        <v>0</v>
      </c>
      <c r="Q50" s="39">
        <v>0</v>
      </c>
      <c r="R50" s="40">
        <v>0</v>
      </c>
      <c r="S50" s="6">
        <v>0</v>
      </c>
      <c r="T50" s="39">
        <v>0</v>
      </c>
      <c r="U50" s="40">
        <v>0</v>
      </c>
      <c r="V50" s="6">
        <v>0</v>
      </c>
      <c r="W50" s="39">
        <v>0</v>
      </c>
      <c r="X50" s="40">
        <v>0</v>
      </c>
      <c r="Y50" s="6">
        <v>0</v>
      </c>
      <c r="Z50" s="39">
        <v>0</v>
      </c>
      <c r="AA50" s="40">
        <v>0</v>
      </c>
      <c r="AB50" s="6">
        <v>0</v>
      </c>
      <c r="AC50" s="39">
        <v>0</v>
      </c>
      <c r="AD50" s="40">
        <v>0</v>
      </c>
      <c r="AE50" s="6">
        <v>0</v>
      </c>
      <c r="AF50" s="39">
        <v>0</v>
      </c>
      <c r="AG50" s="40">
        <v>0</v>
      </c>
      <c r="AH50" s="6">
        <v>0</v>
      </c>
      <c r="AI50" s="39">
        <f t="shared" si="105"/>
        <v>0</v>
      </c>
      <c r="AJ50" s="40">
        <v>0</v>
      </c>
      <c r="AK50" s="6">
        <v>0</v>
      </c>
      <c r="AL50" s="39">
        <v>0</v>
      </c>
      <c r="AM50" s="40">
        <v>0</v>
      </c>
      <c r="AN50" s="6">
        <v>0</v>
      </c>
      <c r="AO50" s="39">
        <v>0</v>
      </c>
      <c r="AP50" s="40">
        <v>0</v>
      </c>
      <c r="AQ50" s="6">
        <v>0</v>
      </c>
      <c r="AR50" s="39">
        <v>0</v>
      </c>
      <c r="AS50" s="40">
        <v>0</v>
      </c>
      <c r="AT50" s="6">
        <v>0</v>
      </c>
      <c r="AU50" s="39">
        <f t="shared" si="106"/>
        <v>0</v>
      </c>
      <c r="AV50" s="40">
        <v>21.864000000000001</v>
      </c>
      <c r="AW50" s="6">
        <v>204.74700000000001</v>
      </c>
      <c r="AX50" s="39">
        <f t="shared" si="107"/>
        <v>9364.5718990120749</v>
      </c>
      <c r="AY50" s="40">
        <v>0</v>
      </c>
      <c r="AZ50" s="6">
        <v>0</v>
      </c>
      <c r="BA50" s="39">
        <v>0</v>
      </c>
      <c r="BB50" s="40">
        <v>0</v>
      </c>
      <c r="BC50" s="6">
        <v>0</v>
      </c>
      <c r="BD50" s="39">
        <v>0</v>
      </c>
      <c r="BE50" s="40"/>
      <c r="BF50" s="6"/>
      <c r="BG50" s="39"/>
      <c r="BH50" s="40">
        <v>0.27</v>
      </c>
      <c r="BI50" s="6">
        <v>12.834</v>
      </c>
      <c r="BJ50" s="39">
        <f t="shared" si="108"/>
        <v>47533.333333333328</v>
      </c>
      <c r="BK50" s="40">
        <v>0</v>
      </c>
      <c r="BL50" s="6">
        <v>0</v>
      </c>
      <c r="BM50" s="39">
        <f t="shared" si="109"/>
        <v>0</v>
      </c>
      <c r="BN50" s="40">
        <v>0</v>
      </c>
      <c r="BO50" s="6">
        <v>0</v>
      </c>
      <c r="BP50" s="39">
        <f t="shared" si="110"/>
        <v>0</v>
      </c>
      <c r="BQ50" s="40">
        <v>0</v>
      </c>
      <c r="BR50" s="6">
        <v>0</v>
      </c>
      <c r="BS50" s="39">
        <v>0</v>
      </c>
      <c r="BT50" s="40">
        <v>1.9510000000000001</v>
      </c>
      <c r="BU50" s="6">
        <v>54.46</v>
      </c>
      <c r="BV50" s="39">
        <f t="shared" si="111"/>
        <v>27913.890312660176</v>
      </c>
      <c r="BW50" s="40">
        <v>0</v>
      </c>
      <c r="BX50" s="6">
        <v>0</v>
      </c>
      <c r="BY50" s="39">
        <v>0</v>
      </c>
      <c r="BZ50" s="40">
        <v>0</v>
      </c>
      <c r="CA50" s="6">
        <v>0</v>
      </c>
      <c r="CB50" s="39">
        <v>0</v>
      </c>
      <c r="CC50" s="40">
        <v>0</v>
      </c>
      <c r="CD50" s="6">
        <v>0</v>
      </c>
      <c r="CE50" s="39">
        <v>0</v>
      </c>
      <c r="CF50" s="40">
        <v>0</v>
      </c>
      <c r="CG50" s="6">
        <v>0</v>
      </c>
      <c r="CH50" s="39">
        <v>0</v>
      </c>
      <c r="CI50" s="40">
        <v>0</v>
      </c>
      <c r="CJ50" s="6">
        <v>0</v>
      </c>
      <c r="CK50" s="39">
        <v>0</v>
      </c>
      <c r="CL50" s="40">
        <v>0</v>
      </c>
      <c r="CM50" s="6">
        <v>0</v>
      </c>
      <c r="CN50" s="39">
        <f t="shared" si="112"/>
        <v>0</v>
      </c>
      <c r="CO50" s="40">
        <v>0</v>
      </c>
      <c r="CP50" s="6">
        <v>0</v>
      </c>
      <c r="CQ50" s="39">
        <v>0</v>
      </c>
      <c r="CR50" s="40">
        <v>4.6360000000000001</v>
      </c>
      <c r="CS50" s="6">
        <v>164.816</v>
      </c>
      <c r="CT50" s="39">
        <f t="shared" ref="CT50" si="128">CS50/CR50*1000</f>
        <v>35551.337359792924</v>
      </c>
      <c r="CU50" s="40">
        <v>0</v>
      </c>
      <c r="CV50" s="6">
        <v>0</v>
      </c>
      <c r="CW50" s="39">
        <v>0</v>
      </c>
      <c r="CX50" s="40"/>
      <c r="CY50" s="6"/>
      <c r="CZ50" s="39"/>
      <c r="DA50" s="40">
        <v>0</v>
      </c>
      <c r="DB50" s="6">
        <v>0</v>
      </c>
      <c r="DC50" s="39">
        <v>0</v>
      </c>
      <c r="DD50" s="40">
        <v>0</v>
      </c>
      <c r="DE50" s="6">
        <v>0</v>
      </c>
      <c r="DF50" s="39">
        <v>0</v>
      </c>
      <c r="DG50" s="40">
        <v>0</v>
      </c>
      <c r="DH50" s="6">
        <v>0</v>
      </c>
      <c r="DI50" s="39">
        <v>0</v>
      </c>
      <c r="DJ50" s="40">
        <v>0</v>
      </c>
      <c r="DK50" s="6">
        <v>0</v>
      </c>
      <c r="DL50" s="39">
        <v>0</v>
      </c>
      <c r="DM50" s="40">
        <v>1215.1130000000001</v>
      </c>
      <c r="DN50" s="6">
        <v>16660.478999999999</v>
      </c>
      <c r="DO50" s="39">
        <f t="shared" si="113"/>
        <v>13711.053210689046</v>
      </c>
      <c r="DP50" s="40">
        <v>0</v>
      </c>
      <c r="DQ50" s="6">
        <v>0</v>
      </c>
      <c r="DR50" s="39">
        <v>0</v>
      </c>
      <c r="DS50" s="40">
        <v>0</v>
      </c>
      <c r="DT50" s="6">
        <v>0</v>
      </c>
      <c r="DU50" s="39">
        <v>0</v>
      </c>
      <c r="DV50" s="40">
        <v>0</v>
      </c>
      <c r="DW50" s="6">
        <v>0</v>
      </c>
      <c r="DX50" s="39">
        <v>0</v>
      </c>
      <c r="DY50" s="40">
        <v>0</v>
      </c>
      <c r="DZ50" s="6">
        <v>0</v>
      </c>
      <c r="EA50" s="39">
        <v>0</v>
      </c>
      <c r="EB50" s="40">
        <v>0</v>
      </c>
      <c r="EC50" s="6">
        <v>0</v>
      </c>
      <c r="ED50" s="39">
        <v>0</v>
      </c>
      <c r="EE50" s="40">
        <v>0</v>
      </c>
      <c r="EF50" s="6">
        <v>0</v>
      </c>
      <c r="EG50" s="39">
        <v>0</v>
      </c>
      <c r="EH50" s="40">
        <v>0</v>
      </c>
      <c r="EI50" s="6">
        <v>0</v>
      </c>
      <c r="EJ50" s="39">
        <v>0</v>
      </c>
      <c r="EK50" s="40">
        <v>0</v>
      </c>
      <c r="EL50" s="6">
        <v>0</v>
      </c>
      <c r="EM50" s="39">
        <v>0</v>
      </c>
      <c r="EN50" s="40">
        <v>0</v>
      </c>
      <c r="EO50" s="6">
        <v>0</v>
      </c>
      <c r="EP50" s="39">
        <v>0</v>
      </c>
      <c r="EQ50" s="40">
        <v>0</v>
      </c>
      <c r="ER50" s="6">
        <v>0</v>
      </c>
      <c r="ES50" s="39">
        <v>0</v>
      </c>
      <c r="ET50" s="40">
        <v>0</v>
      </c>
      <c r="EU50" s="6">
        <v>0</v>
      </c>
      <c r="EV50" s="39">
        <v>0</v>
      </c>
      <c r="EW50" s="40">
        <v>0</v>
      </c>
      <c r="EX50" s="6">
        <v>0</v>
      </c>
      <c r="EY50" s="39">
        <v>0</v>
      </c>
      <c r="EZ50" s="40">
        <v>0</v>
      </c>
      <c r="FA50" s="6">
        <v>0</v>
      </c>
      <c r="FB50" s="39">
        <v>0</v>
      </c>
      <c r="FC50" s="40">
        <v>0</v>
      </c>
      <c r="FD50" s="6">
        <v>0</v>
      </c>
      <c r="FE50" s="39">
        <v>0</v>
      </c>
      <c r="FF50" s="40">
        <v>0</v>
      </c>
      <c r="FG50" s="6">
        <v>0</v>
      </c>
      <c r="FH50" s="39">
        <v>0</v>
      </c>
      <c r="FI50" s="40">
        <v>0</v>
      </c>
      <c r="FJ50" s="6">
        <v>0</v>
      </c>
      <c r="FK50" s="39">
        <v>0</v>
      </c>
      <c r="FL50" s="40">
        <v>58.279000000000003</v>
      </c>
      <c r="FM50" s="6">
        <v>793.255</v>
      </c>
      <c r="FN50" s="39">
        <f t="shared" si="119"/>
        <v>13611.335129291854</v>
      </c>
      <c r="FO50" s="40">
        <v>0</v>
      </c>
      <c r="FP50" s="6">
        <v>0</v>
      </c>
      <c r="FQ50" s="39">
        <f t="shared" si="114"/>
        <v>0</v>
      </c>
      <c r="FR50" s="40">
        <v>0</v>
      </c>
      <c r="FS50" s="6">
        <v>0</v>
      </c>
      <c r="FT50" s="39">
        <f t="shared" si="115"/>
        <v>0</v>
      </c>
      <c r="FU50" s="40">
        <v>0</v>
      </c>
      <c r="FV50" s="6">
        <v>0</v>
      </c>
      <c r="FW50" s="39">
        <v>0</v>
      </c>
      <c r="FX50" s="40">
        <v>0</v>
      </c>
      <c r="FY50" s="6">
        <v>0</v>
      </c>
      <c r="FZ50" s="39">
        <v>0</v>
      </c>
      <c r="GA50" s="40">
        <v>1.94</v>
      </c>
      <c r="GB50" s="6">
        <v>113.31699999999999</v>
      </c>
      <c r="GC50" s="39">
        <f t="shared" si="116"/>
        <v>58410.824742268043</v>
      </c>
      <c r="GD50" s="40">
        <v>142.59299999999999</v>
      </c>
      <c r="GE50" s="6">
        <v>1804.3340000000001</v>
      </c>
      <c r="GF50" s="39">
        <f t="shared" si="117"/>
        <v>12653.734755563039</v>
      </c>
      <c r="GG50" s="40">
        <v>0</v>
      </c>
      <c r="GH50" s="6">
        <v>0</v>
      </c>
      <c r="GI50" s="39">
        <v>0</v>
      </c>
      <c r="GJ50" s="40">
        <v>0</v>
      </c>
      <c r="GK50" s="6">
        <v>0</v>
      </c>
      <c r="GL50" s="39">
        <v>0</v>
      </c>
      <c r="GM50" s="40">
        <v>0</v>
      </c>
      <c r="GN50" s="6">
        <v>0</v>
      </c>
      <c r="GO50" s="39">
        <v>0</v>
      </c>
      <c r="GP50" s="40">
        <v>0</v>
      </c>
      <c r="GQ50" s="6">
        <v>0</v>
      </c>
      <c r="GR50" s="39">
        <v>0</v>
      </c>
      <c r="GS50" s="8">
        <f t="shared" si="83"/>
        <v>1531.5850000000003</v>
      </c>
      <c r="GT50" s="17">
        <f t="shared" si="84"/>
        <v>21255.132999999998</v>
      </c>
      <c r="GU50" s="4"/>
      <c r="GV50" s="5"/>
      <c r="GW50" s="4"/>
      <c r="GX50" s="4"/>
      <c r="GY50" s="4"/>
      <c r="GZ50" s="5"/>
      <c r="HA50" s="4"/>
      <c r="HB50" s="4"/>
      <c r="HC50" s="4"/>
      <c r="HD50" s="5"/>
      <c r="HE50" s="4"/>
      <c r="HF50" s="4"/>
      <c r="HG50" s="4"/>
      <c r="HH50" s="5"/>
      <c r="HI50" s="4"/>
      <c r="HJ50" s="1"/>
      <c r="HK50" s="1"/>
      <c r="HL50" s="2"/>
      <c r="HM50" s="1"/>
      <c r="HN50" s="1"/>
      <c r="HO50" s="1"/>
      <c r="HP50" s="2"/>
      <c r="HQ50" s="1"/>
      <c r="HR50" s="1"/>
      <c r="HS50" s="1"/>
      <c r="HT50" s="2"/>
      <c r="HU50" s="1"/>
      <c r="HV50" s="1"/>
      <c r="HW50" s="1"/>
      <c r="HX50" s="2"/>
      <c r="HY50" s="1"/>
      <c r="HZ50" s="1"/>
      <c r="IA50" s="1"/>
      <c r="IB50" s="2"/>
      <c r="IC50" s="1"/>
      <c r="ID50" s="1"/>
      <c r="IE50" s="1"/>
      <c r="IF50" s="2"/>
      <c r="IG50" s="1"/>
      <c r="IH50" s="1"/>
      <c r="II50" s="1"/>
      <c r="IJ50" s="2"/>
      <c r="IK50" s="1"/>
      <c r="IL50" s="1"/>
      <c r="IM50" s="1"/>
    </row>
    <row r="51" spans="1:247" x14ac:dyDescent="0.3">
      <c r="A51" s="52">
        <v>2009</v>
      </c>
      <c r="B51" s="53" t="s">
        <v>11</v>
      </c>
      <c r="C51" s="40">
        <v>0</v>
      </c>
      <c r="D51" s="6">
        <v>0</v>
      </c>
      <c r="E51" s="39">
        <v>0</v>
      </c>
      <c r="F51" s="40">
        <v>24.263999999999999</v>
      </c>
      <c r="G51" s="6">
        <v>486.56900000000002</v>
      </c>
      <c r="H51" s="39">
        <f t="shared" si="104"/>
        <v>20053.123969666998</v>
      </c>
      <c r="I51" s="40">
        <v>0</v>
      </c>
      <c r="J51" s="6">
        <v>0</v>
      </c>
      <c r="K51" s="39">
        <v>0</v>
      </c>
      <c r="L51" s="40">
        <v>14.145</v>
      </c>
      <c r="M51" s="6">
        <v>214.34899999999999</v>
      </c>
      <c r="N51" s="39">
        <f t="shared" si="120"/>
        <v>15153.693884764934</v>
      </c>
      <c r="O51" s="40">
        <v>0</v>
      </c>
      <c r="P51" s="6">
        <v>0</v>
      </c>
      <c r="Q51" s="39">
        <v>0</v>
      </c>
      <c r="R51" s="40">
        <v>0</v>
      </c>
      <c r="S51" s="6">
        <v>0</v>
      </c>
      <c r="T51" s="39">
        <v>0</v>
      </c>
      <c r="U51" s="40">
        <v>0</v>
      </c>
      <c r="V51" s="6">
        <v>0</v>
      </c>
      <c r="W51" s="39">
        <v>0</v>
      </c>
      <c r="X51" s="40">
        <v>0</v>
      </c>
      <c r="Y51" s="6">
        <v>0</v>
      </c>
      <c r="Z51" s="39">
        <v>0</v>
      </c>
      <c r="AA51" s="40">
        <v>0.72599999999999998</v>
      </c>
      <c r="AB51" s="6">
        <v>21.134</v>
      </c>
      <c r="AC51" s="39">
        <f t="shared" ref="AC51" si="129">AB51/AA51*1000</f>
        <v>29110.192837465565</v>
      </c>
      <c r="AD51" s="40">
        <v>0</v>
      </c>
      <c r="AE51" s="6">
        <v>0</v>
      </c>
      <c r="AF51" s="39">
        <v>0</v>
      </c>
      <c r="AG51" s="40">
        <v>0</v>
      </c>
      <c r="AH51" s="6">
        <v>0</v>
      </c>
      <c r="AI51" s="39">
        <f t="shared" si="105"/>
        <v>0</v>
      </c>
      <c r="AJ51" s="40">
        <v>0</v>
      </c>
      <c r="AK51" s="6">
        <v>0</v>
      </c>
      <c r="AL51" s="39">
        <v>0</v>
      </c>
      <c r="AM51" s="40">
        <v>0</v>
      </c>
      <c r="AN51" s="6">
        <v>0</v>
      </c>
      <c r="AO51" s="39">
        <v>0</v>
      </c>
      <c r="AP51" s="40">
        <v>0</v>
      </c>
      <c r="AQ51" s="6">
        <v>0</v>
      </c>
      <c r="AR51" s="39">
        <v>0</v>
      </c>
      <c r="AS51" s="40">
        <v>0</v>
      </c>
      <c r="AT51" s="6">
        <v>0</v>
      </c>
      <c r="AU51" s="39">
        <f t="shared" si="106"/>
        <v>0</v>
      </c>
      <c r="AV51" s="40">
        <v>28.082000000000001</v>
      </c>
      <c r="AW51" s="6">
        <v>336.839</v>
      </c>
      <c r="AX51" s="39">
        <f t="shared" si="107"/>
        <v>11994.836550103269</v>
      </c>
      <c r="AY51" s="40">
        <v>0</v>
      </c>
      <c r="AZ51" s="6">
        <v>0</v>
      </c>
      <c r="BA51" s="39">
        <v>0</v>
      </c>
      <c r="BB51" s="40">
        <v>0</v>
      </c>
      <c r="BC51" s="6">
        <v>0</v>
      </c>
      <c r="BD51" s="39">
        <v>0</v>
      </c>
      <c r="BE51" s="40"/>
      <c r="BF51" s="6"/>
      <c r="BG51" s="39"/>
      <c r="BH51" s="40">
        <v>0</v>
      </c>
      <c r="BI51" s="6">
        <v>0</v>
      </c>
      <c r="BJ51" s="39">
        <v>0</v>
      </c>
      <c r="BK51" s="40">
        <v>0</v>
      </c>
      <c r="BL51" s="6">
        <v>0</v>
      </c>
      <c r="BM51" s="39">
        <f t="shared" si="109"/>
        <v>0</v>
      </c>
      <c r="BN51" s="40">
        <v>0</v>
      </c>
      <c r="BO51" s="6">
        <v>0</v>
      </c>
      <c r="BP51" s="39">
        <f t="shared" si="110"/>
        <v>0</v>
      </c>
      <c r="BQ51" s="40">
        <v>0</v>
      </c>
      <c r="BR51" s="6">
        <v>0</v>
      </c>
      <c r="BS51" s="39">
        <v>0</v>
      </c>
      <c r="BT51" s="40">
        <v>2.431</v>
      </c>
      <c r="BU51" s="6">
        <v>59.576999999999998</v>
      </c>
      <c r="BV51" s="39">
        <f t="shared" si="111"/>
        <v>24507.19868366927</v>
      </c>
      <c r="BW51" s="40">
        <v>0</v>
      </c>
      <c r="BX51" s="6">
        <v>0</v>
      </c>
      <c r="BY51" s="39">
        <v>0</v>
      </c>
      <c r="BZ51" s="40">
        <v>0</v>
      </c>
      <c r="CA51" s="6">
        <v>0</v>
      </c>
      <c r="CB51" s="39">
        <v>0</v>
      </c>
      <c r="CC51" s="40">
        <v>0</v>
      </c>
      <c r="CD51" s="6">
        <v>0</v>
      </c>
      <c r="CE51" s="39">
        <v>0</v>
      </c>
      <c r="CF51" s="40">
        <v>0</v>
      </c>
      <c r="CG51" s="6">
        <v>0</v>
      </c>
      <c r="CH51" s="39">
        <v>0</v>
      </c>
      <c r="CI51" s="40">
        <v>0</v>
      </c>
      <c r="CJ51" s="6">
        <v>0</v>
      </c>
      <c r="CK51" s="39">
        <v>0</v>
      </c>
      <c r="CL51" s="40">
        <v>0</v>
      </c>
      <c r="CM51" s="6">
        <v>0</v>
      </c>
      <c r="CN51" s="39">
        <f t="shared" si="112"/>
        <v>0</v>
      </c>
      <c r="CO51" s="40">
        <v>0</v>
      </c>
      <c r="CP51" s="6">
        <v>0</v>
      </c>
      <c r="CQ51" s="39">
        <v>0</v>
      </c>
      <c r="CR51" s="40">
        <v>0</v>
      </c>
      <c r="CS51" s="6">
        <v>0</v>
      </c>
      <c r="CT51" s="39">
        <v>0</v>
      </c>
      <c r="CU51" s="40">
        <v>0</v>
      </c>
      <c r="CV51" s="6">
        <v>0</v>
      </c>
      <c r="CW51" s="39">
        <v>0</v>
      </c>
      <c r="CX51" s="40"/>
      <c r="CY51" s="6"/>
      <c r="CZ51" s="39"/>
      <c r="DA51" s="40">
        <v>0</v>
      </c>
      <c r="DB51" s="6">
        <v>0</v>
      </c>
      <c r="DC51" s="39">
        <v>0</v>
      </c>
      <c r="DD51" s="40">
        <v>0</v>
      </c>
      <c r="DE51" s="6">
        <v>0</v>
      </c>
      <c r="DF51" s="39">
        <v>0</v>
      </c>
      <c r="DG51" s="40">
        <v>0</v>
      </c>
      <c r="DH51" s="6">
        <v>0</v>
      </c>
      <c r="DI51" s="39">
        <v>0</v>
      </c>
      <c r="DJ51" s="40">
        <v>0</v>
      </c>
      <c r="DK51" s="6">
        <v>0</v>
      </c>
      <c r="DL51" s="39">
        <v>0</v>
      </c>
      <c r="DM51" s="40">
        <v>977.43299999999999</v>
      </c>
      <c r="DN51" s="6">
        <v>18508.509999999998</v>
      </c>
      <c r="DO51" s="39">
        <f t="shared" si="113"/>
        <v>18935.834988178216</v>
      </c>
      <c r="DP51" s="40">
        <v>0</v>
      </c>
      <c r="DQ51" s="6">
        <v>0</v>
      </c>
      <c r="DR51" s="39">
        <v>0</v>
      </c>
      <c r="DS51" s="40">
        <v>0</v>
      </c>
      <c r="DT51" s="6">
        <v>0</v>
      </c>
      <c r="DU51" s="39">
        <v>0</v>
      </c>
      <c r="DV51" s="40">
        <v>0</v>
      </c>
      <c r="DW51" s="6">
        <v>0</v>
      </c>
      <c r="DX51" s="39">
        <v>0</v>
      </c>
      <c r="DY51" s="40">
        <v>0</v>
      </c>
      <c r="DZ51" s="6">
        <v>0</v>
      </c>
      <c r="EA51" s="39">
        <v>0</v>
      </c>
      <c r="EB51" s="40">
        <v>0</v>
      </c>
      <c r="EC51" s="6">
        <v>0</v>
      </c>
      <c r="ED51" s="39">
        <v>0</v>
      </c>
      <c r="EE51" s="40">
        <v>0</v>
      </c>
      <c r="EF51" s="6">
        <v>0</v>
      </c>
      <c r="EG51" s="39">
        <v>0</v>
      </c>
      <c r="EH51" s="40">
        <v>0</v>
      </c>
      <c r="EI51" s="6">
        <v>0</v>
      </c>
      <c r="EJ51" s="39">
        <v>0</v>
      </c>
      <c r="EK51" s="40">
        <v>0</v>
      </c>
      <c r="EL51" s="6">
        <v>0</v>
      </c>
      <c r="EM51" s="39">
        <v>0</v>
      </c>
      <c r="EN51" s="40">
        <v>0</v>
      </c>
      <c r="EO51" s="6">
        <v>0</v>
      </c>
      <c r="EP51" s="39">
        <v>0</v>
      </c>
      <c r="EQ51" s="40">
        <v>0</v>
      </c>
      <c r="ER51" s="6">
        <v>0</v>
      </c>
      <c r="ES51" s="39">
        <v>0</v>
      </c>
      <c r="ET51" s="40">
        <v>0</v>
      </c>
      <c r="EU51" s="6">
        <v>0</v>
      </c>
      <c r="EV51" s="39">
        <v>0</v>
      </c>
      <c r="EW51" s="40">
        <v>0</v>
      </c>
      <c r="EX51" s="6">
        <v>0</v>
      </c>
      <c r="EY51" s="39">
        <v>0</v>
      </c>
      <c r="EZ51" s="40">
        <v>0</v>
      </c>
      <c r="FA51" s="6">
        <v>0</v>
      </c>
      <c r="FB51" s="39">
        <v>0</v>
      </c>
      <c r="FC51" s="40">
        <v>0</v>
      </c>
      <c r="FD51" s="6">
        <v>0</v>
      </c>
      <c r="FE51" s="39">
        <v>0</v>
      </c>
      <c r="FF51" s="40">
        <v>0</v>
      </c>
      <c r="FG51" s="6">
        <v>0</v>
      </c>
      <c r="FH51" s="39">
        <v>0</v>
      </c>
      <c r="FI51" s="40">
        <v>0</v>
      </c>
      <c r="FJ51" s="6">
        <v>0</v>
      </c>
      <c r="FK51" s="39">
        <v>0</v>
      </c>
      <c r="FL51" s="40">
        <v>64.811999999999998</v>
      </c>
      <c r="FM51" s="6">
        <v>670.54600000000005</v>
      </c>
      <c r="FN51" s="39">
        <f t="shared" si="119"/>
        <v>10346.016169845092</v>
      </c>
      <c r="FO51" s="40">
        <v>0</v>
      </c>
      <c r="FP51" s="6">
        <v>0</v>
      </c>
      <c r="FQ51" s="39">
        <f t="shared" si="114"/>
        <v>0</v>
      </c>
      <c r="FR51" s="40">
        <v>0</v>
      </c>
      <c r="FS51" s="6">
        <v>0</v>
      </c>
      <c r="FT51" s="39">
        <f t="shared" si="115"/>
        <v>0</v>
      </c>
      <c r="FU51" s="40">
        <v>0</v>
      </c>
      <c r="FV51" s="6">
        <v>0</v>
      </c>
      <c r="FW51" s="39">
        <v>0</v>
      </c>
      <c r="FX51" s="40">
        <v>0</v>
      </c>
      <c r="FY51" s="6">
        <v>0</v>
      </c>
      <c r="FZ51" s="39">
        <v>0</v>
      </c>
      <c r="GA51" s="40">
        <v>1.5669999999999999</v>
      </c>
      <c r="GB51" s="6">
        <v>115.44499999999999</v>
      </c>
      <c r="GC51" s="39">
        <f t="shared" si="116"/>
        <v>73672.622846202925</v>
      </c>
      <c r="GD51" s="40">
        <v>140.61799999999999</v>
      </c>
      <c r="GE51" s="6">
        <v>1797.9590000000001</v>
      </c>
      <c r="GF51" s="39">
        <f t="shared" si="117"/>
        <v>12786.122686995976</v>
      </c>
      <c r="GG51" s="40">
        <v>0</v>
      </c>
      <c r="GH51" s="6">
        <v>0</v>
      </c>
      <c r="GI51" s="39">
        <v>0</v>
      </c>
      <c r="GJ51" s="40">
        <v>0</v>
      </c>
      <c r="GK51" s="6">
        <v>0</v>
      </c>
      <c r="GL51" s="39">
        <v>0</v>
      </c>
      <c r="GM51" s="40">
        <v>0</v>
      </c>
      <c r="GN51" s="6">
        <v>0</v>
      </c>
      <c r="GO51" s="39">
        <v>0</v>
      </c>
      <c r="GP51" s="40">
        <v>0</v>
      </c>
      <c r="GQ51" s="6">
        <v>0</v>
      </c>
      <c r="GR51" s="39">
        <v>0</v>
      </c>
      <c r="GS51" s="8">
        <f t="shared" si="83"/>
        <v>1254.0779999999997</v>
      </c>
      <c r="GT51" s="17">
        <f t="shared" si="84"/>
        <v>22210.927999999996</v>
      </c>
      <c r="GU51" s="4"/>
      <c r="GV51" s="5"/>
      <c r="GW51" s="4"/>
      <c r="GX51" s="4"/>
      <c r="GY51" s="4"/>
      <c r="GZ51" s="5"/>
      <c r="HA51" s="4"/>
      <c r="HB51" s="4"/>
      <c r="HC51" s="4"/>
      <c r="HD51" s="5"/>
      <c r="HE51" s="4"/>
      <c r="HF51" s="4"/>
      <c r="HG51" s="4"/>
      <c r="HH51" s="5"/>
      <c r="HI51" s="4"/>
      <c r="HJ51" s="1"/>
      <c r="HK51" s="1"/>
      <c r="HL51" s="2"/>
      <c r="HM51" s="1"/>
      <c r="HN51" s="1"/>
      <c r="HO51" s="1"/>
      <c r="HP51" s="2"/>
      <c r="HQ51" s="1"/>
      <c r="HR51" s="1"/>
      <c r="HS51" s="1"/>
      <c r="HT51" s="2"/>
      <c r="HU51" s="1"/>
      <c r="HV51" s="1"/>
      <c r="HW51" s="1"/>
      <c r="HX51" s="2"/>
      <c r="HY51" s="1"/>
      <c r="HZ51" s="1"/>
      <c r="IA51" s="1"/>
      <c r="IB51" s="2"/>
      <c r="IC51" s="1"/>
      <c r="ID51" s="1"/>
      <c r="IE51" s="1"/>
      <c r="IF51" s="2"/>
      <c r="IG51" s="1"/>
      <c r="IH51" s="1"/>
      <c r="II51" s="1"/>
      <c r="IJ51" s="2"/>
      <c r="IK51" s="1"/>
      <c r="IL51" s="1"/>
      <c r="IM51" s="1"/>
    </row>
    <row r="52" spans="1:247" x14ac:dyDescent="0.3">
      <c r="A52" s="52">
        <v>2009</v>
      </c>
      <c r="B52" s="53" t="s">
        <v>12</v>
      </c>
      <c r="C52" s="40">
        <v>0</v>
      </c>
      <c r="D52" s="6">
        <v>0</v>
      </c>
      <c r="E52" s="39">
        <v>0</v>
      </c>
      <c r="F52" s="40">
        <v>13.292999999999999</v>
      </c>
      <c r="G52" s="6">
        <v>155.18100000000001</v>
      </c>
      <c r="H52" s="39">
        <f t="shared" ref="H52:H56" si="130">G52/F52*1000</f>
        <v>11673.888512751073</v>
      </c>
      <c r="I52" s="40">
        <v>0</v>
      </c>
      <c r="J52" s="6">
        <v>0</v>
      </c>
      <c r="K52" s="39">
        <v>0</v>
      </c>
      <c r="L52" s="40">
        <v>0</v>
      </c>
      <c r="M52" s="6">
        <v>0</v>
      </c>
      <c r="N52" s="39">
        <v>0</v>
      </c>
      <c r="O52" s="40">
        <v>0</v>
      </c>
      <c r="P52" s="6">
        <v>0</v>
      </c>
      <c r="Q52" s="39">
        <v>0</v>
      </c>
      <c r="R52" s="40">
        <v>0</v>
      </c>
      <c r="S52" s="6">
        <v>0</v>
      </c>
      <c r="T52" s="39">
        <v>0</v>
      </c>
      <c r="U52" s="40">
        <v>0</v>
      </c>
      <c r="V52" s="6">
        <v>0</v>
      </c>
      <c r="W52" s="39">
        <v>0</v>
      </c>
      <c r="X52" s="40">
        <v>0</v>
      </c>
      <c r="Y52" s="6">
        <v>0</v>
      </c>
      <c r="Z52" s="39">
        <v>0</v>
      </c>
      <c r="AA52" s="40">
        <v>0</v>
      </c>
      <c r="AB52" s="6">
        <v>0</v>
      </c>
      <c r="AC52" s="39">
        <v>0</v>
      </c>
      <c r="AD52" s="40">
        <v>0</v>
      </c>
      <c r="AE52" s="6">
        <v>0</v>
      </c>
      <c r="AF52" s="39">
        <v>0</v>
      </c>
      <c r="AG52" s="40">
        <v>0</v>
      </c>
      <c r="AH52" s="6">
        <v>0</v>
      </c>
      <c r="AI52" s="39">
        <f t="shared" si="105"/>
        <v>0</v>
      </c>
      <c r="AJ52" s="40">
        <v>0</v>
      </c>
      <c r="AK52" s="6">
        <v>0</v>
      </c>
      <c r="AL52" s="39">
        <v>0</v>
      </c>
      <c r="AM52" s="40">
        <v>0</v>
      </c>
      <c r="AN52" s="6">
        <v>0</v>
      </c>
      <c r="AO52" s="39">
        <v>0</v>
      </c>
      <c r="AP52" s="40">
        <v>0</v>
      </c>
      <c r="AQ52" s="6">
        <v>0</v>
      </c>
      <c r="AR52" s="39">
        <v>0</v>
      </c>
      <c r="AS52" s="40">
        <v>0</v>
      </c>
      <c r="AT52" s="6">
        <v>0</v>
      </c>
      <c r="AU52" s="39">
        <f t="shared" si="106"/>
        <v>0</v>
      </c>
      <c r="AV52" s="40">
        <v>11.592000000000001</v>
      </c>
      <c r="AW52" s="6">
        <v>124.983</v>
      </c>
      <c r="AX52" s="39">
        <f t="shared" ref="AX52:AX56" si="131">AW52/AV52*1000</f>
        <v>10781.832298136645</v>
      </c>
      <c r="AY52" s="40">
        <v>0</v>
      </c>
      <c r="AZ52" s="6">
        <v>0</v>
      </c>
      <c r="BA52" s="39">
        <v>0</v>
      </c>
      <c r="BB52" s="40">
        <v>0</v>
      </c>
      <c r="BC52" s="6">
        <v>0</v>
      </c>
      <c r="BD52" s="39">
        <v>0</v>
      </c>
      <c r="BE52" s="40"/>
      <c r="BF52" s="6"/>
      <c r="BG52" s="39"/>
      <c r="BH52" s="40">
        <v>17.594000000000001</v>
      </c>
      <c r="BI52" s="6">
        <v>315.904</v>
      </c>
      <c r="BJ52" s="39">
        <f t="shared" ref="BJ52:BJ55" si="132">BI52/BH52*1000</f>
        <v>17955.212004092304</v>
      </c>
      <c r="BK52" s="40">
        <v>0</v>
      </c>
      <c r="BL52" s="6">
        <v>0</v>
      </c>
      <c r="BM52" s="39">
        <f t="shared" si="109"/>
        <v>0</v>
      </c>
      <c r="BN52" s="40">
        <v>0</v>
      </c>
      <c r="BO52" s="6">
        <v>0</v>
      </c>
      <c r="BP52" s="39">
        <f t="shared" si="110"/>
        <v>0</v>
      </c>
      <c r="BQ52" s="40">
        <v>0</v>
      </c>
      <c r="BR52" s="6">
        <v>0</v>
      </c>
      <c r="BS52" s="39">
        <v>0</v>
      </c>
      <c r="BT52" s="40">
        <v>8.6340000000000003</v>
      </c>
      <c r="BU52" s="6">
        <v>177.417</v>
      </c>
      <c r="BV52" s="39">
        <f t="shared" ref="BV52:BV55" si="133">BU52/BT52*1000</f>
        <v>20548.644892286309</v>
      </c>
      <c r="BW52" s="40">
        <v>0</v>
      </c>
      <c r="BX52" s="6">
        <v>0</v>
      </c>
      <c r="BY52" s="39">
        <v>0</v>
      </c>
      <c r="BZ52" s="40">
        <v>0</v>
      </c>
      <c r="CA52" s="6">
        <v>0</v>
      </c>
      <c r="CB52" s="39">
        <v>0</v>
      </c>
      <c r="CC52" s="40">
        <v>0</v>
      </c>
      <c r="CD52" s="6">
        <v>0</v>
      </c>
      <c r="CE52" s="39">
        <v>0</v>
      </c>
      <c r="CF52" s="40">
        <v>0</v>
      </c>
      <c r="CG52" s="6">
        <v>0</v>
      </c>
      <c r="CH52" s="39">
        <v>0</v>
      </c>
      <c r="CI52" s="40">
        <v>0</v>
      </c>
      <c r="CJ52" s="6">
        <v>0</v>
      </c>
      <c r="CK52" s="39">
        <v>0</v>
      </c>
      <c r="CL52" s="40">
        <v>0</v>
      </c>
      <c r="CM52" s="6">
        <v>0</v>
      </c>
      <c r="CN52" s="39">
        <f t="shared" si="112"/>
        <v>0</v>
      </c>
      <c r="CO52" s="40">
        <v>0</v>
      </c>
      <c r="CP52" s="6">
        <v>0</v>
      </c>
      <c r="CQ52" s="39">
        <v>0</v>
      </c>
      <c r="CR52" s="40">
        <v>9.2100000000000009</v>
      </c>
      <c r="CS52" s="6">
        <v>247.273</v>
      </c>
      <c r="CT52" s="39">
        <f t="shared" ref="CT52:CT56" si="134">CS52/CR52*1000</f>
        <v>26848.317046688378</v>
      </c>
      <c r="CU52" s="40">
        <v>0</v>
      </c>
      <c r="CV52" s="6">
        <v>0</v>
      </c>
      <c r="CW52" s="39">
        <v>0</v>
      </c>
      <c r="CX52" s="40"/>
      <c r="CY52" s="6"/>
      <c r="CZ52" s="39"/>
      <c r="DA52" s="40">
        <v>0</v>
      </c>
      <c r="DB52" s="6">
        <v>0</v>
      </c>
      <c r="DC52" s="39">
        <v>0</v>
      </c>
      <c r="DD52" s="40">
        <v>0</v>
      </c>
      <c r="DE52" s="6">
        <v>0</v>
      </c>
      <c r="DF52" s="39">
        <v>0</v>
      </c>
      <c r="DG52" s="40">
        <v>0</v>
      </c>
      <c r="DH52" s="6">
        <v>0</v>
      </c>
      <c r="DI52" s="39">
        <v>0</v>
      </c>
      <c r="DJ52" s="40">
        <v>0</v>
      </c>
      <c r="DK52" s="6">
        <v>0</v>
      </c>
      <c r="DL52" s="39">
        <v>0</v>
      </c>
      <c r="DM52" s="40">
        <v>1505.4870000000001</v>
      </c>
      <c r="DN52" s="6">
        <v>24902.300999999999</v>
      </c>
      <c r="DO52" s="39">
        <f t="shared" ref="DO52:DO56" si="135">DN52/DM52*1000</f>
        <v>16541.026923513786</v>
      </c>
      <c r="DP52" s="40">
        <v>0</v>
      </c>
      <c r="DQ52" s="6">
        <v>0</v>
      </c>
      <c r="DR52" s="39">
        <v>0</v>
      </c>
      <c r="DS52" s="40">
        <v>0</v>
      </c>
      <c r="DT52" s="6">
        <v>0</v>
      </c>
      <c r="DU52" s="39">
        <v>0</v>
      </c>
      <c r="DV52" s="40">
        <v>0</v>
      </c>
      <c r="DW52" s="6">
        <v>0</v>
      </c>
      <c r="DX52" s="39">
        <v>0</v>
      </c>
      <c r="DY52" s="40">
        <v>0</v>
      </c>
      <c r="DZ52" s="6">
        <v>0</v>
      </c>
      <c r="EA52" s="39">
        <v>0</v>
      </c>
      <c r="EB52" s="40">
        <v>0</v>
      </c>
      <c r="EC52" s="6">
        <v>0</v>
      </c>
      <c r="ED52" s="39">
        <v>0</v>
      </c>
      <c r="EE52" s="40">
        <v>0</v>
      </c>
      <c r="EF52" s="6">
        <v>0</v>
      </c>
      <c r="EG52" s="39">
        <v>0</v>
      </c>
      <c r="EH52" s="40">
        <v>0</v>
      </c>
      <c r="EI52" s="6">
        <v>0</v>
      </c>
      <c r="EJ52" s="39">
        <v>0</v>
      </c>
      <c r="EK52" s="40">
        <v>0</v>
      </c>
      <c r="EL52" s="6">
        <v>0</v>
      </c>
      <c r="EM52" s="39">
        <v>0</v>
      </c>
      <c r="EN52" s="40">
        <v>0</v>
      </c>
      <c r="EO52" s="6">
        <v>0</v>
      </c>
      <c r="EP52" s="39">
        <v>0</v>
      </c>
      <c r="EQ52" s="40">
        <v>0</v>
      </c>
      <c r="ER52" s="6">
        <v>0</v>
      </c>
      <c r="ES52" s="39">
        <v>0</v>
      </c>
      <c r="ET52" s="40">
        <v>0</v>
      </c>
      <c r="EU52" s="6">
        <v>0</v>
      </c>
      <c r="EV52" s="39">
        <v>0</v>
      </c>
      <c r="EW52" s="40">
        <v>0</v>
      </c>
      <c r="EX52" s="6">
        <v>0</v>
      </c>
      <c r="EY52" s="39">
        <v>0</v>
      </c>
      <c r="EZ52" s="40">
        <v>0</v>
      </c>
      <c r="FA52" s="6">
        <v>0</v>
      </c>
      <c r="FB52" s="39">
        <v>0</v>
      </c>
      <c r="FC52" s="40">
        <v>0</v>
      </c>
      <c r="FD52" s="6">
        <v>0</v>
      </c>
      <c r="FE52" s="39">
        <v>0</v>
      </c>
      <c r="FF52" s="40">
        <v>0</v>
      </c>
      <c r="FG52" s="6">
        <v>0</v>
      </c>
      <c r="FH52" s="39">
        <v>0</v>
      </c>
      <c r="FI52" s="40">
        <v>0</v>
      </c>
      <c r="FJ52" s="6">
        <v>0</v>
      </c>
      <c r="FK52" s="39">
        <v>0</v>
      </c>
      <c r="FL52" s="40">
        <v>9.3309999999999995</v>
      </c>
      <c r="FM52" s="6">
        <v>157.232</v>
      </c>
      <c r="FN52" s="39">
        <f t="shared" si="119"/>
        <v>16850.498338870435</v>
      </c>
      <c r="FO52" s="40">
        <v>0</v>
      </c>
      <c r="FP52" s="6">
        <v>0</v>
      </c>
      <c r="FQ52" s="39">
        <f t="shared" si="114"/>
        <v>0</v>
      </c>
      <c r="FR52" s="40">
        <v>0</v>
      </c>
      <c r="FS52" s="6">
        <v>0</v>
      </c>
      <c r="FT52" s="39">
        <f t="shared" si="115"/>
        <v>0</v>
      </c>
      <c r="FU52" s="40">
        <v>0</v>
      </c>
      <c r="FV52" s="6">
        <v>0</v>
      </c>
      <c r="FW52" s="39">
        <v>0</v>
      </c>
      <c r="FX52" s="40">
        <v>0</v>
      </c>
      <c r="FY52" s="6">
        <v>0</v>
      </c>
      <c r="FZ52" s="39">
        <v>0</v>
      </c>
      <c r="GA52" s="40">
        <v>3.9849999999999999</v>
      </c>
      <c r="GB52" s="6">
        <v>187.297</v>
      </c>
      <c r="GC52" s="39">
        <f t="shared" si="116"/>
        <v>47000.501882057717</v>
      </c>
      <c r="GD52" s="40">
        <v>173.64400000000001</v>
      </c>
      <c r="GE52" s="6">
        <v>1994.2560000000001</v>
      </c>
      <c r="GF52" s="39">
        <f t="shared" si="117"/>
        <v>11484.738891064477</v>
      </c>
      <c r="GG52" s="40">
        <v>0</v>
      </c>
      <c r="GH52" s="6">
        <v>0</v>
      </c>
      <c r="GI52" s="39">
        <v>0</v>
      </c>
      <c r="GJ52" s="40">
        <v>0</v>
      </c>
      <c r="GK52" s="6">
        <v>0</v>
      </c>
      <c r="GL52" s="39">
        <v>0</v>
      </c>
      <c r="GM52" s="40">
        <v>0</v>
      </c>
      <c r="GN52" s="6">
        <v>0</v>
      </c>
      <c r="GO52" s="39">
        <v>0</v>
      </c>
      <c r="GP52" s="40">
        <v>0</v>
      </c>
      <c r="GQ52" s="6">
        <v>0</v>
      </c>
      <c r="GR52" s="39">
        <v>0</v>
      </c>
      <c r="GS52" s="8">
        <f t="shared" si="83"/>
        <v>1752.77</v>
      </c>
      <c r="GT52" s="17">
        <f t="shared" si="84"/>
        <v>28261.844000000001</v>
      </c>
      <c r="GU52" s="4"/>
      <c r="GV52" s="5"/>
      <c r="GW52" s="4"/>
      <c r="GX52" s="4"/>
      <c r="GY52" s="4"/>
      <c r="GZ52" s="5"/>
      <c r="HA52" s="4"/>
      <c r="HB52" s="4"/>
      <c r="HC52" s="4"/>
      <c r="HD52" s="5"/>
      <c r="HE52" s="4"/>
      <c r="HF52" s="4"/>
      <c r="HG52" s="4"/>
      <c r="HH52" s="5"/>
      <c r="HI52" s="4"/>
      <c r="HJ52" s="1"/>
      <c r="HK52" s="1"/>
      <c r="HL52" s="2"/>
      <c r="HM52" s="1"/>
      <c r="HN52" s="1"/>
      <c r="HO52" s="1"/>
      <c r="HP52" s="2"/>
      <c r="HQ52" s="1"/>
      <c r="HR52" s="1"/>
      <c r="HS52" s="1"/>
      <c r="HT52" s="2"/>
      <c r="HU52" s="1"/>
      <c r="HV52" s="1"/>
      <c r="HW52" s="1"/>
      <c r="HX52" s="2"/>
      <c r="HY52" s="1"/>
      <c r="HZ52" s="1"/>
      <c r="IA52" s="1"/>
      <c r="IB52" s="2"/>
      <c r="IC52" s="1"/>
      <c r="ID52" s="1"/>
      <c r="IE52" s="1"/>
      <c r="IF52" s="2"/>
      <c r="IG52" s="1"/>
      <c r="IH52" s="1"/>
      <c r="II52" s="1"/>
      <c r="IJ52" s="2"/>
      <c r="IK52" s="1"/>
      <c r="IL52" s="1"/>
      <c r="IM52" s="1"/>
    </row>
    <row r="53" spans="1:247" x14ac:dyDescent="0.3">
      <c r="A53" s="52">
        <v>2009</v>
      </c>
      <c r="B53" s="53" t="s">
        <v>13</v>
      </c>
      <c r="C53" s="40">
        <v>0</v>
      </c>
      <c r="D53" s="6">
        <v>0</v>
      </c>
      <c r="E53" s="39">
        <v>0</v>
      </c>
      <c r="F53" s="40">
        <v>19.058</v>
      </c>
      <c r="G53" s="6">
        <v>362.755</v>
      </c>
      <c r="H53" s="39">
        <f t="shared" si="130"/>
        <v>19034.263826214712</v>
      </c>
      <c r="I53" s="40">
        <v>10.643000000000001</v>
      </c>
      <c r="J53" s="6">
        <v>225.673</v>
      </c>
      <c r="K53" s="39">
        <f t="shared" ref="K53" si="136">J53/I53*1000</f>
        <v>21203.889880672741</v>
      </c>
      <c r="L53" s="40">
        <v>14.234999999999999</v>
      </c>
      <c r="M53" s="6">
        <v>212.58199999999999</v>
      </c>
      <c r="N53" s="39">
        <f t="shared" si="120"/>
        <v>14933.754829645241</v>
      </c>
      <c r="O53" s="40">
        <v>0</v>
      </c>
      <c r="P53" s="6">
        <v>0</v>
      </c>
      <c r="Q53" s="39">
        <v>0</v>
      </c>
      <c r="R53" s="40">
        <v>22.617999999999999</v>
      </c>
      <c r="S53" s="6">
        <v>195.399</v>
      </c>
      <c r="T53" s="39">
        <f t="shared" ref="T53:T55" si="137">S53/R53*1000</f>
        <v>8639.0927579803702</v>
      </c>
      <c r="U53" s="40">
        <v>0</v>
      </c>
      <c r="V53" s="6">
        <v>0</v>
      </c>
      <c r="W53" s="39">
        <v>0</v>
      </c>
      <c r="X53" s="40">
        <v>0</v>
      </c>
      <c r="Y53" s="6">
        <v>0</v>
      </c>
      <c r="Z53" s="39">
        <v>0</v>
      </c>
      <c r="AA53" s="40">
        <v>0</v>
      </c>
      <c r="AB53" s="6">
        <v>0</v>
      </c>
      <c r="AC53" s="39">
        <v>0</v>
      </c>
      <c r="AD53" s="40">
        <v>0</v>
      </c>
      <c r="AE53" s="6">
        <v>0</v>
      </c>
      <c r="AF53" s="39">
        <v>0</v>
      </c>
      <c r="AG53" s="40">
        <v>0</v>
      </c>
      <c r="AH53" s="6">
        <v>0</v>
      </c>
      <c r="AI53" s="39">
        <f t="shared" si="105"/>
        <v>0</v>
      </c>
      <c r="AJ53" s="40">
        <v>0</v>
      </c>
      <c r="AK53" s="6">
        <v>0</v>
      </c>
      <c r="AL53" s="39">
        <v>0</v>
      </c>
      <c r="AM53" s="40">
        <v>0</v>
      </c>
      <c r="AN53" s="6">
        <v>0</v>
      </c>
      <c r="AO53" s="39">
        <v>0</v>
      </c>
      <c r="AP53" s="40">
        <v>0</v>
      </c>
      <c r="AQ53" s="6">
        <v>0</v>
      </c>
      <c r="AR53" s="39">
        <v>0</v>
      </c>
      <c r="AS53" s="40">
        <v>0</v>
      </c>
      <c r="AT53" s="6">
        <v>0</v>
      </c>
      <c r="AU53" s="39">
        <f t="shared" si="106"/>
        <v>0</v>
      </c>
      <c r="AV53" s="40">
        <v>32.406999999999996</v>
      </c>
      <c r="AW53" s="6">
        <v>517.50099999999998</v>
      </c>
      <c r="AX53" s="39">
        <f t="shared" si="131"/>
        <v>15968.803036381029</v>
      </c>
      <c r="AY53" s="40">
        <v>0.315</v>
      </c>
      <c r="AZ53" s="6">
        <v>5.7140000000000004</v>
      </c>
      <c r="BA53" s="39">
        <f t="shared" ref="BA53:BA55" si="138">AZ53/AY53*1000</f>
        <v>18139.682539682541</v>
      </c>
      <c r="BB53" s="40">
        <v>0</v>
      </c>
      <c r="BC53" s="6">
        <v>0</v>
      </c>
      <c r="BD53" s="39">
        <v>0</v>
      </c>
      <c r="BE53" s="40"/>
      <c r="BF53" s="6"/>
      <c r="BG53" s="39"/>
      <c r="BH53" s="40">
        <v>18.218</v>
      </c>
      <c r="BI53" s="6">
        <v>249.14</v>
      </c>
      <c r="BJ53" s="39">
        <f t="shared" si="132"/>
        <v>13675.485783291249</v>
      </c>
      <c r="BK53" s="40">
        <v>0</v>
      </c>
      <c r="BL53" s="6">
        <v>0</v>
      </c>
      <c r="BM53" s="39">
        <f t="shared" si="109"/>
        <v>0</v>
      </c>
      <c r="BN53" s="40">
        <v>0</v>
      </c>
      <c r="BO53" s="6">
        <v>0</v>
      </c>
      <c r="BP53" s="39">
        <f t="shared" si="110"/>
        <v>0</v>
      </c>
      <c r="BQ53" s="40">
        <v>0</v>
      </c>
      <c r="BR53" s="6">
        <v>0</v>
      </c>
      <c r="BS53" s="39">
        <v>0</v>
      </c>
      <c r="BT53" s="40">
        <v>5.9290000000000003</v>
      </c>
      <c r="BU53" s="6">
        <v>104.324</v>
      </c>
      <c r="BV53" s="39">
        <f t="shared" si="133"/>
        <v>17595.547309833022</v>
      </c>
      <c r="BW53" s="40">
        <v>0</v>
      </c>
      <c r="BX53" s="6">
        <v>0</v>
      </c>
      <c r="BY53" s="39">
        <v>0</v>
      </c>
      <c r="BZ53" s="40">
        <v>0</v>
      </c>
      <c r="CA53" s="6">
        <v>0</v>
      </c>
      <c r="CB53" s="39">
        <v>0</v>
      </c>
      <c r="CC53" s="40">
        <v>0</v>
      </c>
      <c r="CD53" s="6">
        <v>0</v>
      </c>
      <c r="CE53" s="39">
        <v>0</v>
      </c>
      <c r="CF53" s="40">
        <v>0</v>
      </c>
      <c r="CG53" s="6">
        <v>0</v>
      </c>
      <c r="CH53" s="39">
        <v>0</v>
      </c>
      <c r="CI53" s="40">
        <v>0</v>
      </c>
      <c r="CJ53" s="6">
        <v>0</v>
      </c>
      <c r="CK53" s="39">
        <v>0</v>
      </c>
      <c r="CL53" s="40">
        <v>0</v>
      </c>
      <c r="CM53" s="6">
        <v>0</v>
      </c>
      <c r="CN53" s="39">
        <f t="shared" si="112"/>
        <v>0</v>
      </c>
      <c r="CO53" s="40">
        <v>0</v>
      </c>
      <c r="CP53" s="6">
        <v>0</v>
      </c>
      <c r="CQ53" s="39">
        <v>0</v>
      </c>
      <c r="CR53" s="40">
        <v>2.6520000000000001</v>
      </c>
      <c r="CS53" s="6">
        <v>87.281999999999996</v>
      </c>
      <c r="CT53" s="39">
        <f t="shared" si="134"/>
        <v>32911.76470588235</v>
      </c>
      <c r="CU53" s="40">
        <v>0</v>
      </c>
      <c r="CV53" s="6">
        <v>0</v>
      </c>
      <c r="CW53" s="39">
        <v>0</v>
      </c>
      <c r="CX53" s="40"/>
      <c r="CY53" s="6"/>
      <c r="CZ53" s="39"/>
      <c r="DA53" s="40">
        <v>0</v>
      </c>
      <c r="DB53" s="6">
        <v>0</v>
      </c>
      <c r="DC53" s="39">
        <v>0</v>
      </c>
      <c r="DD53" s="40">
        <v>0</v>
      </c>
      <c r="DE53" s="6">
        <v>0</v>
      </c>
      <c r="DF53" s="39">
        <v>0</v>
      </c>
      <c r="DG53" s="40">
        <v>0</v>
      </c>
      <c r="DH53" s="6">
        <v>0</v>
      </c>
      <c r="DI53" s="39">
        <v>0</v>
      </c>
      <c r="DJ53" s="40">
        <v>0</v>
      </c>
      <c r="DK53" s="6">
        <v>0</v>
      </c>
      <c r="DL53" s="39">
        <v>0</v>
      </c>
      <c r="DM53" s="40">
        <v>924.82600000000002</v>
      </c>
      <c r="DN53" s="6">
        <v>15561.848</v>
      </c>
      <c r="DO53" s="39">
        <f t="shared" si="135"/>
        <v>16826.784714097572</v>
      </c>
      <c r="DP53" s="40">
        <v>0</v>
      </c>
      <c r="DQ53" s="6">
        <v>0</v>
      </c>
      <c r="DR53" s="39">
        <v>0</v>
      </c>
      <c r="DS53" s="40">
        <v>0</v>
      </c>
      <c r="DT53" s="6">
        <v>0</v>
      </c>
      <c r="DU53" s="39">
        <v>0</v>
      </c>
      <c r="DV53" s="40">
        <v>0</v>
      </c>
      <c r="DW53" s="6">
        <v>0</v>
      </c>
      <c r="DX53" s="39">
        <v>0</v>
      </c>
      <c r="DY53" s="40">
        <v>0</v>
      </c>
      <c r="DZ53" s="6">
        <v>0</v>
      </c>
      <c r="EA53" s="39">
        <v>0</v>
      </c>
      <c r="EB53" s="40">
        <v>0</v>
      </c>
      <c r="EC53" s="6">
        <v>0</v>
      </c>
      <c r="ED53" s="39">
        <v>0</v>
      </c>
      <c r="EE53" s="40">
        <v>0</v>
      </c>
      <c r="EF53" s="6">
        <v>0</v>
      </c>
      <c r="EG53" s="39">
        <v>0</v>
      </c>
      <c r="EH53" s="40">
        <v>0</v>
      </c>
      <c r="EI53" s="6">
        <v>0</v>
      </c>
      <c r="EJ53" s="39">
        <v>0</v>
      </c>
      <c r="EK53" s="40">
        <v>0</v>
      </c>
      <c r="EL53" s="6">
        <v>0</v>
      </c>
      <c r="EM53" s="39">
        <v>0</v>
      </c>
      <c r="EN53" s="40">
        <v>0</v>
      </c>
      <c r="EO53" s="6">
        <v>0</v>
      </c>
      <c r="EP53" s="39">
        <v>0</v>
      </c>
      <c r="EQ53" s="40">
        <v>0</v>
      </c>
      <c r="ER53" s="6">
        <v>0</v>
      </c>
      <c r="ES53" s="39">
        <v>0</v>
      </c>
      <c r="ET53" s="40">
        <v>0</v>
      </c>
      <c r="EU53" s="6">
        <v>0</v>
      </c>
      <c r="EV53" s="39">
        <v>0</v>
      </c>
      <c r="EW53" s="40">
        <v>0</v>
      </c>
      <c r="EX53" s="6">
        <v>0</v>
      </c>
      <c r="EY53" s="39">
        <v>0</v>
      </c>
      <c r="EZ53" s="40">
        <v>0</v>
      </c>
      <c r="FA53" s="6">
        <v>0</v>
      </c>
      <c r="FB53" s="39">
        <v>0</v>
      </c>
      <c r="FC53" s="40">
        <v>0</v>
      </c>
      <c r="FD53" s="6">
        <v>0</v>
      </c>
      <c r="FE53" s="39">
        <v>0</v>
      </c>
      <c r="FF53" s="40">
        <v>0</v>
      </c>
      <c r="FG53" s="6">
        <v>0</v>
      </c>
      <c r="FH53" s="39">
        <v>0</v>
      </c>
      <c r="FI53" s="40">
        <v>0</v>
      </c>
      <c r="FJ53" s="6">
        <v>0</v>
      </c>
      <c r="FK53" s="39">
        <v>0</v>
      </c>
      <c r="FL53" s="40">
        <v>138.24199999999999</v>
      </c>
      <c r="FM53" s="6">
        <v>1360.278</v>
      </c>
      <c r="FN53" s="39">
        <f t="shared" si="119"/>
        <v>9839.8315996585698</v>
      </c>
      <c r="FO53" s="40">
        <v>0</v>
      </c>
      <c r="FP53" s="6">
        <v>0</v>
      </c>
      <c r="FQ53" s="39">
        <f t="shared" si="114"/>
        <v>0</v>
      </c>
      <c r="FR53" s="40">
        <v>0</v>
      </c>
      <c r="FS53" s="6">
        <v>0</v>
      </c>
      <c r="FT53" s="39">
        <f t="shared" si="115"/>
        <v>0</v>
      </c>
      <c r="FU53" s="40">
        <v>0</v>
      </c>
      <c r="FV53" s="6">
        <v>0</v>
      </c>
      <c r="FW53" s="39">
        <v>0</v>
      </c>
      <c r="FX53" s="40">
        <v>0</v>
      </c>
      <c r="FY53" s="6">
        <v>0</v>
      </c>
      <c r="FZ53" s="39">
        <v>0</v>
      </c>
      <c r="GA53" s="40">
        <v>2.6179999999999999</v>
      </c>
      <c r="GB53" s="6">
        <v>148.53399999999999</v>
      </c>
      <c r="GC53" s="39">
        <f t="shared" si="116"/>
        <v>56735.676088617271</v>
      </c>
      <c r="GD53" s="40">
        <v>214.81200000000001</v>
      </c>
      <c r="GE53" s="6">
        <v>2711.0210000000002</v>
      </c>
      <c r="GF53" s="39">
        <f t="shared" si="117"/>
        <v>12620.435543638159</v>
      </c>
      <c r="GG53" s="40">
        <v>0</v>
      </c>
      <c r="GH53" s="6">
        <v>0</v>
      </c>
      <c r="GI53" s="39">
        <v>0</v>
      </c>
      <c r="GJ53" s="40">
        <v>0</v>
      </c>
      <c r="GK53" s="6">
        <v>0</v>
      </c>
      <c r="GL53" s="39">
        <v>0</v>
      </c>
      <c r="GM53" s="40">
        <v>0</v>
      </c>
      <c r="GN53" s="6">
        <v>0</v>
      </c>
      <c r="GO53" s="39">
        <v>0</v>
      </c>
      <c r="GP53" s="40">
        <v>0</v>
      </c>
      <c r="GQ53" s="6">
        <v>0</v>
      </c>
      <c r="GR53" s="39">
        <v>0</v>
      </c>
      <c r="GS53" s="8">
        <f t="shared" si="83"/>
        <v>1406.5729999999999</v>
      </c>
      <c r="GT53" s="17">
        <f t="shared" si="84"/>
        <v>21742.050999999999</v>
      </c>
      <c r="GU53" s="4"/>
      <c r="GV53" s="5"/>
      <c r="GW53" s="4"/>
      <c r="GX53" s="4"/>
      <c r="GY53" s="4"/>
      <c r="GZ53" s="5"/>
      <c r="HA53" s="4"/>
      <c r="HB53" s="4"/>
      <c r="HC53" s="4"/>
      <c r="HD53" s="5"/>
      <c r="HE53" s="4"/>
      <c r="HF53" s="4"/>
      <c r="HG53" s="4"/>
      <c r="HH53" s="5"/>
      <c r="HI53" s="4"/>
      <c r="HJ53" s="1"/>
      <c r="HK53" s="1"/>
      <c r="HL53" s="2"/>
      <c r="HM53" s="1"/>
      <c r="HN53" s="1"/>
      <c r="HO53" s="1"/>
      <c r="HP53" s="2"/>
      <c r="HQ53" s="1"/>
      <c r="HR53" s="1"/>
      <c r="HS53" s="1"/>
      <c r="HT53" s="2"/>
      <c r="HU53" s="1"/>
      <c r="HV53" s="1"/>
      <c r="HW53" s="1"/>
      <c r="HX53" s="2"/>
      <c r="HY53" s="1"/>
      <c r="HZ53" s="1"/>
      <c r="IA53" s="1"/>
      <c r="IB53" s="2"/>
      <c r="IC53" s="1"/>
      <c r="ID53" s="1"/>
      <c r="IE53" s="1"/>
      <c r="IF53" s="2"/>
      <c r="IG53" s="1"/>
      <c r="IH53" s="1"/>
      <c r="II53" s="1"/>
      <c r="IJ53" s="2"/>
      <c r="IK53" s="1"/>
      <c r="IL53" s="1"/>
      <c r="IM53" s="1"/>
    </row>
    <row r="54" spans="1:247" x14ac:dyDescent="0.3">
      <c r="A54" s="52">
        <v>2009</v>
      </c>
      <c r="B54" s="53" t="s">
        <v>14</v>
      </c>
      <c r="C54" s="40">
        <v>0</v>
      </c>
      <c r="D54" s="6">
        <v>0</v>
      </c>
      <c r="E54" s="39">
        <v>0</v>
      </c>
      <c r="F54" s="40">
        <v>18.54</v>
      </c>
      <c r="G54" s="6">
        <v>371.31099999999998</v>
      </c>
      <c r="H54" s="39">
        <f t="shared" si="130"/>
        <v>20027.562028047465</v>
      </c>
      <c r="I54" s="40">
        <v>0</v>
      </c>
      <c r="J54" s="6">
        <v>0</v>
      </c>
      <c r="K54" s="39">
        <v>0</v>
      </c>
      <c r="L54" s="40">
        <v>0</v>
      </c>
      <c r="M54" s="6">
        <v>0</v>
      </c>
      <c r="N54" s="39">
        <v>0</v>
      </c>
      <c r="O54" s="40">
        <v>0</v>
      </c>
      <c r="P54" s="6">
        <v>0</v>
      </c>
      <c r="Q54" s="39">
        <v>0</v>
      </c>
      <c r="R54" s="40">
        <v>0</v>
      </c>
      <c r="S54" s="6">
        <v>0</v>
      </c>
      <c r="T54" s="39">
        <v>0</v>
      </c>
      <c r="U54" s="40">
        <v>0</v>
      </c>
      <c r="V54" s="6">
        <v>0</v>
      </c>
      <c r="W54" s="39">
        <v>0</v>
      </c>
      <c r="X54" s="40">
        <v>0</v>
      </c>
      <c r="Y54" s="6">
        <v>0</v>
      </c>
      <c r="Z54" s="39">
        <v>0</v>
      </c>
      <c r="AA54" s="40">
        <v>0</v>
      </c>
      <c r="AB54" s="6">
        <v>0</v>
      </c>
      <c r="AC54" s="39">
        <v>0</v>
      </c>
      <c r="AD54" s="40">
        <v>0</v>
      </c>
      <c r="AE54" s="6">
        <v>0</v>
      </c>
      <c r="AF54" s="39">
        <v>0</v>
      </c>
      <c r="AG54" s="40">
        <v>0</v>
      </c>
      <c r="AH54" s="6">
        <v>0</v>
      </c>
      <c r="AI54" s="39">
        <f t="shared" si="105"/>
        <v>0</v>
      </c>
      <c r="AJ54" s="40">
        <v>0</v>
      </c>
      <c r="AK54" s="6">
        <v>0</v>
      </c>
      <c r="AL54" s="39">
        <v>0</v>
      </c>
      <c r="AM54" s="40">
        <v>0</v>
      </c>
      <c r="AN54" s="6">
        <v>0</v>
      </c>
      <c r="AO54" s="39">
        <v>0</v>
      </c>
      <c r="AP54" s="40">
        <v>0</v>
      </c>
      <c r="AQ54" s="6">
        <v>0</v>
      </c>
      <c r="AR54" s="39">
        <v>0</v>
      </c>
      <c r="AS54" s="40">
        <v>0</v>
      </c>
      <c r="AT54" s="6">
        <v>0</v>
      </c>
      <c r="AU54" s="39">
        <f t="shared" si="106"/>
        <v>0</v>
      </c>
      <c r="AV54" s="40">
        <v>58.795000000000002</v>
      </c>
      <c r="AW54" s="6">
        <v>1167.077</v>
      </c>
      <c r="AX54" s="39">
        <f t="shared" si="131"/>
        <v>19849.936219066247</v>
      </c>
      <c r="AY54" s="40">
        <v>0</v>
      </c>
      <c r="AZ54" s="6">
        <v>0</v>
      </c>
      <c r="BA54" s="39">
        <v>0</v>
      </c>
      <c r="BB54" s="40">
        <v>0</v>
      </c>
      <c r="BC54" s="6">
        <v>0</v>
      </c>
      <c r="BD54" s="39">
        <v>0</v>
      </c>
      <c r="BE54" s="40"/>
      <c r="BF54" s="6"/>
      <c r="BG54" s="39"/>
      <c r="BH54" s="40">
        <v>8.25</v>
      </c>
      <c r="BI54" s="6">
        <v>124.08199999999999</v>
      </c>
      <c r="BJ54" s="39">
        <f t="shared" si="132"/>
        <v>15040.242424242424</v>
      </c>
      <c r="BK54" s="40">
        <v>0</v>
      </c>
      <c r="BL54" s="6">
        <v>0</v>
      </c>
      <c r="BM54" s="39">
        <f t="shared" si="109"/>
        <v>0</v>
      </c>
      <c r="BN54" s="40">
        <v>0</v>
      </c>
      <c r="BO54" s="6">
        <v>0</v>
      </c>
      <c r="BP54" s="39">
        <f t="shared" si="110"/>
        <v>0</v>
      </c>
      <c r="BQ54" s="40">
        <v>0</v>
      </c>
      <c r="BR54" s="6">
        <v>0</v>
      </c>
      <c r="BS54" s="39">
        <v>0</v>
      </c>
      <c r="BT54" s="40">
        <v>7.7080000000000002</v>
      </c>
      <c r="BU54" s="6">
        <v>160.14099999999999</v>
      </c>
      <c r="BV54" s="39">
        <f t="shared" si="133"/>
        <v>20775.947067981317</v>
      </c>
      <c r="BW54" s="40">
        <v>0</v>
      </c>
      <c r="BX54" s="6">
        <v>0</v>
      </c>
      <c r="BY54" s="39">
        <v>0</v>
      </c>
      <c r="BZ54" s="40">
        <v>0</v>
      </c>
      <c r="CA54" s="6">
        <v>0</v>
      </c>
      <c r="CB54" s="39">
        <v>0</v>
      </c>
      <c r="CC54" s="40">
        <v>0</v>
      </c>
      <c r="CD54" s="6">
        <v>0</v>
      </c>
      <c r="CE54" s="39">
        <v>0</v>
      </c>
      <c r="CF54" s="40">
        <v>0</v>
      </c>
      <c r="CG54" s="6">
        <v>0</v>
      </c>
      <c r="CH54" s="39">
        <v>0</v>
      </c>
      <c r="CI54" s="40">
        <v>0</v>
      </c>
      <c r="CJ54" s="6">
        <v>0</v>
      </c>
      <c r="CK54" s="39">
        <v>0</v>
      </c>
      <c r="CL54" s="40">
        <v>0</v>
      </c>
      <c r="CM54" s="6">
        <v>0</v>
      </c>
      <c r="CN54" s="39">
        <f t="shared" si="112"/>
        <v>0</v>
      </c>
      <c r="CO54" s="40">
        <v>0</v>
      </c>
      <c r="CP54" s="6">
        <v>0</v>
      </c>
      <c r="CQ54" s="39">
        <v>0</v>
      </c>
      <c r="CR54" s="40">
        <v>1.3380000000000001</v>
      </c>
      <c r="CS54" s="6">
        <v>43.555999999999997</v>
      </c>
      <c r="CT54" s="39">
        <f t="shared" si="134"/>
        <v>32553.064275037363</v>
      </c>
      <c r="CU54" s="40">
        <v>0</v>
      </c>
      <c r="CV54" s="6">
        <v>0</v>
      </c>
      <c r="CW54" s="39">
        <v>0</v>
      </c>
      <c r="CX54" s="40"/>
      <c r="CY54" s="6"/>
      <c r="CZ54" s="39"/>
      <c r="DA54" s="40">
        <v>0</v>
      </c>
      <c r="DB54" s="6">
        <v>0</v>
      </c>
      <c r="DC54" s="39">
        <v>0</v>
      </c>
      <c r="DD54" s="40">
        <v>0</v>
      </c>
      <c r="DE54" s="6">
        <v>0</v>
      </c>
      <c r="DF54" s="39">
        <v>0</v>
      </c>
      <c r="DG54" s="40">
        <v>0</v>
      </c>
      <c r="DH54" s="6">
        <v>0</v>
      </c>
      <c r="DI54" s="39">
        <v>0</v>
      </c>
      <c r="DJ54" s="40">
        <v>0</v>
      </c>
      <c r="DK54" s="6">
        <v>0</v>
      </c>
      <c r="DL54" s="39">
        <v>0</v>
      </c>
      <c r="DM54" s="40">
        <v>1159.31</v>
      </c>
      <c r="DN54" s="6">
        <v>19788.566999999999</v>
      </c>
      <c r="DO54" s="39">
        <f t="shared" si="135"/>
        <v>17069.2627511192</v>
      </c>
      <c r="DP54" s="40">
        <v>0</v>
      </c>
      <c r="DQ54" s="6">
        <v>0</v>
      </c>
      <c r="DR54" s="39">
        <v>0</v>
      </c>
      <c r="DS54" s="40">
        <v>0</v>
      </c>
      <c r="DT54" s="6">
        <v>0</v>
      </c>
      <c r="DU54" s="39">
        <v>0</v>
      </c>
      <c r="DV54" s="40">
        <v>0</v>
      </c>
      <c r="DW54" s="6">
        <v>0</v>
      </c>
      <c r="DX54" s="39">
        <v>0</v>
      </c>
      <c r="DY54" s="40">
        <v>0</v>
      </c>
      <c r="DZ54" s="6">
        <v>0</v>
      </c>
      <c r="EA54" s="39">
        <v>0</v>
      </c>
      <c r="EB54" s="40">
        <v>0</v>
      </c>
      <c r="EC54" s="6">
        <v>0</v>
      </c>
      <c r="ED54" s="39">
        <v>0</v>
      </c>
      <c r="EE54" s="40">
        <v>0</v>
      </c>
      <c r="EF54" s="6">
        <v>0</v>
      </c>
      <c r="EG54" s="39">
        <v>0</v>
      </c>
      <c r="EH54" s="40">
        <v>0</v>
      </c>
      <c r="EI54" s="6">
        <v>0</v>
      </c>
      <c r="EJ54" s="39">
        <v>0</v>
      </c>
      <c r="EK54" s="40">
        <v>0</v>
      </c>
      <c r="EL54" s="6">
        <v>0</v>
      </c>
      <c r="EM54" s="39">
        <v>0</v>
      </c>
      <c r="EN54" s="40">
        <v>0</v>
      </c>
      <c r="EO54" s="6">
        <v>0</v>
      </c>
      <c r="EP54" s="39">
        <v>0</v>
      </c>
      <c r="EQ54" s="40">
        <v>0</v>
      </c>
      <c r="ER54" s="6">
        <v>0</v>
      </c>
      <c r="ES54" s="39">
        <v>0</v>
      </c>
      <c r="ET54" s="40">
        <v>0</v>
      </c>
      <c r="EU54" s="6">
        <v>0</v>
      </c>
      <c r="EV54" s="39">
        <v>0</v>
      </c>
      <c r="EW54" s="40">
        <v>0</v>
      </c>
      <c r="EX54" s="6">
        <v>0</v>
      </c>
      <c r="EY54" s="39">
        <v>0</v>
      </c>
      <c r="EZ54" s="40">
        <v>0</v>
      </c>
      <c r="FA54" s="6">
        <v>0</v>
      </c>
      <c r="FB54" s="39">
        <v>0</v>
      </c>
      <c r="FC54" s="40">
        <v>0</v>
      </c>
      <c r="FD54" s="6">
        <v>0</v>
      </c>
      <c r="FE54" s="39">
        <v>0</v>
      </c>
      <c r="FF54" s="40">
        <v>0</v>
      </c>
      <c r="FG54" s="6">
        <v>0</v>
      </c>
      <c r="FH54" s="39">
        <v>0</v>
      </c>
      <c r="FI54" s="40">
        <v>0</v>
      </c>
      <c r="FJ54" s="6">
        <v>0</v>
      </c>
      <c r="FK54" s="39">
        <v>0</v>
      </c>
      <c r="FL54" s="40">
        <v>35.765999999999998</v>
      </c>
      <c r="FM54" s="6">
        <v>442.01400000000001</v>
      </c>
      <c r="FN54" s="39">
        <f t="shared" si="119"/>
        <v>12358.496896493876</v>
      </c>
      <c r="FO54" s="40">
        <v>0</v>
      </c>
      <c r="FP54" s="6">
        <v>0</v>
      </c>
      <c r="FQ54" s="39">
        <f t="shared" si="114"/>
        <v>0</v>
      </c>
      <c r="FR54" s="40">
        <v>0</v>
      </c>
      <c r="FS54" s="6">
        <v>0</v>
      </c>
      <c r="FT54" s="39">
        <f t="shared" si="115"/>
        <v>0</v>
      </c>
      <c r="FU54" s="40">
        <v>0</v>
      </c>
      <c r="FV54" s="6">
        <v>0</v>
      </c>
      <c r="FW54" s="39">
        <v>0</v>
      </c>
      <c r="FX54" s="40">
        <v>0</v>
      </c>
      <c r="FY54" s="6">
        <v>0</v>
      </c>
      <c r="FZ54" s="39">
        <v>0</v>
      </c>
      <c r="GA54" s="40">
        <v>2.0099999999999998</v>
      </c>
      <c r="GB54" s="6">
        <v>132.42099999999999</v>
      </c>
      <c r="GC54" s="39">
        <f t="shared" si="116"/>
        <v>65881.094527363195</v>
      </c>
      <c r="GD54" s="40">
        <v>69.353999999999999</v>
      </c>
      <c r="GE54" s="6">
        <v>1003.026</v>
      </c>
      <c r="GF54" s="39">
        <f t="shared" si="117"/>
        <v>14462.410243100614</v>
      </c>
      <c r="GG54" s="40">
        <v>0</v>
      </c>
      <c r="GH54" s="6">
        <v>0</v>
      </c>
      <c r="GI54" s="39">
        <v>0</v>
      </c>
      <c r="GJ54" s="40">
        <v>0</v>
      </c>
      <c r="GK54" s="6">
        <v>0</v>
      </c>
      <c r="GL54" s="39">
        <v>0</v>
      </c>
      <c r="GM54" s="40">
        <v>0</v>
      </c>
      <c r="GN54" s="6">
        <v>0</v>
      </c>
      <c r="GO54" s="39">
        <v>0</v>
      </c>
      <c r="GP54" s="40">
        <v>0</v>
      </c>
      <c r="GQ54" s="6">
        <v>0</v>
      </c>
      <c r="GR54" s="39">
        <v>0</v>
      </c>
      <c r="GS54" s="8">
        <f t="shared" si="83"/>
        <v>1361.0710000000001</v>
      </c>
      <c r="GT54" s="17">
        <f t="shared" si="84"/>
        <v>23232.195</v>
      </c>
      <c r="GU54" s="4"/>
      <c r="GV54" s="5"/>
      <c r="GW54" s="4"/>
      <c r="GX54" s="4"/>
      <c r="GY54" s="4"/>
      <c r="GZ54" s="5"/>
      <c r="HA54" s="4"/>
      <c r="HB54" s="4"/>
      <c r="HC54" s="4"/>
      <c r="HD54" s="5"/>
      <c r="HE54" s="4"/>
      <c r="HF54" s="4"/>
      <c r="HG54" s="4"/>
      <c r="HH54" s="5"/>
      <c r="HI54" s="4"/>
      <c r="HJ54" s="1"/>
      <c r="HK54" s="1"/>
      <c r="HL54" s="2"/>
      <c r="HM54" s="1"/>
      <c r="HN54" s="1"/>
      <c r="HO54" s="1"/>
      <c r="HP54" s="2"/>
      <c r="HQ54" s="1"/>
      <c r="HR54" s="1"/>
      <c r="HS54" s="1"/>
      <c r="HT54" s="2"/>
      <c r="HU54" s="1"/>
      <c r="HV54" s="1"/>
      <c r="HW54" s="1"/>
      <c r="HX54" s="2"/>
      <c r="HY54" s="1"/>
      <c r="HZ54" s="1"/>
      <c r="IA54" s="1"/>
      <c r="IB54" s="2"/>
      <c r="IC54" s="1"/>
      <c r="ID54" s="1"/>
      <c r="IE54" s="1"/>
      <c r="IF54" s="2"/>
      <c r="IG54" s="1"/>
      <c r="IH54" s="1"/>
      <c r="II54" s="1"/>
      <c r="IJ54" s="2"/>
      <c r="IK54" s="1"/>
      <c r="IL54" s="1"/>
      <c r="IM54" s="1"/>
    </row>
    <row r="55" spans="1:247" x14ac:dyDescent="0.3">
      <c r="A55" s="52">
        <v>2009</v>
      </c>
      <c r="B55" s="53" t="s">
        <v>15</v>
      </c>
      <c r="C55" s="40">
        <v>0</v>
      </c>
      <c r="D55" s="6">
        <v>0</v>
      </c>
      <c r="E55" s="39">
        <v>0</v>
      </c>
      <c r="F55" s="40">
        <v>34.847999999999999</v>
      </c>
      <c r="G55" s="6">
        <v>367.613</v>
      </c>
      <c r="H55" s="39">
        <f t="shared" si="130"/>
        <v>10549.041551882461</v>
      </c>
      <c r="I55" s="40">
        <v>0</v>
      </c>
      <c r="J55" s="6">
        <v>0</v>
      </c>
      <c r="K55" s="39">
        <v>0</v>
      </c>
      <c r="L55" s="40">
        <v>16.704999999999998</v>
      </c>
      <c r="M55" s="6">
        <v>240.68700000000001</v>
      </c>
      <c r="N55" s="39">
        <f t="shared" si="120"/>
        <v>14408.081412750675</v>
      </c>
      <c r="O55" s="40">
        <v>0</v>
      </c>
      <c r="P55" s="6">
        <v>0</v>
      </c>
      <c r="Q55" s="39">
        <v>0</v>
      </c>
      <c r="R55" s="40">
        <v>22.646999999999998</v>
      </c>
      <c r="S55" s="6">
        <v>139.607</v>
      </c>
      <c r="T55" s="39">
        <f t="shared" si="137"/>
        <v>6164.4809467037585</v>
      </c>
      <c r="U55" s="40">
        <v>0</v>
      </c>
      <c r="V55" s="6">
        <v>0</v>
      </c>
      <c r="W55" s="39">
        <v>0</v>
      </c>
      <c r="X55" s="40">
        <v>0</v>
      </c>
      <c r="Y55" s="6">
        <v>0</v>
      </c>
      <c r="Z55" s="39">
        <v>0</v>
      </c>
      <c r="AA55" s="40">
        <v>0.69899999999999995</v>
      </c>
      <c r="AB55" s="6">
        <v>17.54</v>
      </c>
      <c r="AC55" s="39">
        <f t="shared" ref="AC55:AC56" si="139">AB55/AA55*1000</f>
        <v>25092.989985693846</v>
      </c>
      <c r="AD55" s="40">
        <v>0</v>
      </c>
      <c r="AE55" s="6">
        <v>0</v>
      </c>
      <c r="AF55" s="39">
        <v>0</v>
      </c>
      <c r="AG55" s="40">
        <v>0</v>
      </c>
      <c r="AH55" s="6">
        <v>0</v>
      </c>
      <c r="AI55" s="39">
        <f t="shared" si="105"/>
        <v>0</v>
      </c>
      <c r="AJ55" s="40">
        <v>0</v>
      </c>
      <c r="AK55" s="6">
        <v>0</v>
      </c>
      <c r="AL55" s="39">
        <v>0</v>
      </c>
      <c r="AM55" s="40">
        <v>0</v>
      </c>
      <c r="AN55" s="6">
        <v>0</v>
      </c>
      <c r="AO55" s="39">
        <v>0</v>
      </c>
      <c r="AP55" s="40">
        <v>0</v>
      </c>
      <c r="AQ55" s="6">
        <v>0</v>
      </c>
      <c r="AR55" s="39">
        <v>0</v>
      </c>
      <c r="AS55" s="40">
        <v>0</v>
      </c>
      <c r="AT55" s="6">
        <v>0</v>
      </c>
      <c r="AU55" s="39">
        <f t="shared" si="106"/>
        <v>0</v>
      </c>
      <c r="AV55" s="40">
        <v>91.129000000000005</v>
      </c>
      <c r="AW55" s="6">
        <v>1725.402</v>
      </c>
      <c r="AX55" s="39">
        <f t="shared" si="131"/>
        <v>18933.621569423565</v>
      </c>
      <c r="AY55" s="40">
        <v>0.83399999999999996</v>
      </c>
      <c r="AZ55" s="6">
        <v>13.91</v>
      </c>
      <c r="BA55" s="39">
        <f t="shared" si="138"/>
        <v>16678.657074340528</v>
      </c>
      <c r="BB55" s="40">
        <v>0</v>
      </c>
      <c r="BC55" s="6">
        <v>0</v>
      </c>
      <c r="BD55" s="39">
        <v>0</v>
      </c>
      <c r="BE55" s="40"/>
      <c r="BF55" s="6"/>
      <c r="BG55" s="39"/>
      <c r="BH55" s="40">
        <v>37.170999999999999</v>
      </c>
      <c r="BI55" s="6">
        <v>484.27199999999999</v>
      </c>
      <c r="BJ55" s="39">
        <f t="shared" si="132"/>
        <v>13028.220924914584</v>
      </c>
      <c r="BK55" s="40">
        <v>0</v>
      </c>
      <c r="BL55" s="6">
        <v>0</v>
      </c>
      <c r="BM55" s="39">
        <f t="shared" si="109"/>
        <v>0</v>
      </c>
      <c r="BN55" s="40">
        <v>0</v>
      </c>
      <c r="BO55" s="6">
        <v>0</v>
      </c>
      <c r="BP55" s="39">
        <f t="shared" si="110"/>
        <v>0</v>
      </c>
      <c r="BQ55" s="40">
        <v>0</v>
      </c>
      <c r="BR55" s="6">
        <v>0</v>
      </c>
      <c r="BS55" s="39">
        <v>0</v>
      </c>
      <c r="BT55" s="40">
        <v>2.5430000000000001</v>
      </c>
      <c r="BU55" s="6">
        <v>59.987000000000002</v>
      </c>
      <c r="BV55" s="39">
        <f t="shared" si="133"/>
        <v>23589.068029885962</v>
      </c>
      <c r="BW55" s="40">
        <v>0</v>
      </c>
      <c r="BX55" s="6">
        <v>0</v>
      </c>
      <c r="BY55" s="39">
        <v>0</v>
      </c>
      <c r="BZ55" s="40">
        <v>4.2000000000000003E-2</v>
      </c>
      <c r="CA55" s="6">
        <v>0.22800000000000001</v>
      </c>
      <c r="CB55" s="39">
        <f t="shared" ref="CB55" si="140">CA55/BZ55*1000</f>
        <v>5428.5714285714284</v>
      </c>
      <c r="CC55" s="40">
        <v>0</v>
      </c>
      <c r="CD55" s="6">
        <v>0</v>
      </c>
      <c r="CE55" s="39">
        <v>0</v>
      </c>
      <c r="CF55" s="40">
        <v>0</v>
      </c>
      <c r="CG55" s="6">
        <v>0</v>
      </c>
      <c r="CH55" s="39">
        <v>0</v>
      </c>
      <c r="CI55" s="40">
        <v>0</v>
      </c>
      <c r="CJ55" s="6">
        <v>0</v>
      </c>
      <c r="CK55" s="39">
        <v>0</v>
      </c>
      <c r="CL55" s="40">
        <v>0</v>
      </c>
      <c r="CM55" s="6">
        <v>0</v>
      </c>
      <c r="CN55" s="39">
        <f t="shared" si="112"/>
        <v>0</v>
      </c>
      <c r="CO55" s="40">
        <v>0</v>
      </c>
      <c r="CP55" s="6">
        <v>0</v>
      </c>
      <c r="CQ55" s="39">
        <v>0</v>
      </c>
      <c r="CR55" s="40">
        <v>1.7450000000000001</v>
      </c>
      <c r="CS55" s="6">
        <v>59.588000000000001</v>
      </c>
      <c r="CT55" s="39">
        <f t="shared" si="134"/>
        <v>34147.851002865333</v>
      </c>
      <c r="CU55" s="40">
        <v>0</v>
      </c>
      <c r="CV55" s="6">
        <v>0</v>
      </c>
      <c r="CW55" s="39">
        <v>0</v>
      </c>
      <c r="CX55" s="40"/>
      <c r="CY55" s="6"/>
      <c r="CZ55" s="39"/>
      <c r="DA55" s="40">
        <v>0</v>
      </c>
      <c r="DB55" s="6">
        <v>0</v>
      </c>
      <c r="DC55" s="39">
        <v>0</v>
      </c>
      <c r="DD55" s="40">
        <v>0</v>
      </c>
      <c r="DE55" s="6">
        <v>0</v>
      </c>
      <c r="DF55" s="39">
        <v>0</v>
      </c>
      <c r="DG55" s="40">
        <v>0</v>
      </c>
      <c r="DH55" s="6">
        <v>0</v>
      </c>
      <c r="DI55" s="39">
        <v>0</v>
      </c>
      <c r="DJ55" s="40">
        <v>0</v>
      </c>
      <c r="DK55" s="6">
        <v>0</v>
      </c>
      <c r="DL55" s="39">
        <v>0</v>
      </c>
      <c r="DM55" s="40">
        <v>1097.3820000000001</v>
      </c>
      <c r="DN55" s="6">
        <v>19410.86</v>
      </c>
      <c r="DO55" s="39">
        <f t="shared" si="135"/>
        <v>17688.334599984326</v>
      </c>
      <c r="DP55" s="40">
        <v>0</v>
      </c>
      <c r="DQ55" s="6">
        <v>0</v>
      </c>
      <c r="DR55" s="39">
        <v>0</v>
      </c>
      <c r="DS55" s="40">
        <v>0</v>
      </c>
      <c r="DT55" s="6">
        <v>0</v>
      </c>
      <c r="DU55" s="39">
        <v>0</v>
      </c>
      <c r="DV55" s="40">
        <v>0</v>
      </c>
      <c r="DW55" s="6">
        <v>0</v>
      </c>
      <c r="DX55" s="39">
        <v>0</v>
      </c>
      <c r="DY55" s="40">
        <v>0</v>
      </c>
      <c r="DZ55" s="6">
        <v>0</v>
      </c>
      <c r="EA55" s="39">
        <v>0</v>
      </c>
      <c r="EB55" s="40">
        <v>0</v>
      </c>
      <c r="EC55" s="6">
        <v>0</v>
      </c>
      <c r="ED55" s="39">
        <v>0</v>
      </c>
      <c r="EE55" s="40">
        <v>0</v>
      </c>
      <c r="EF55" s="6">
        <v>0</v>
      </c>
      <c r="EG55" s="39">
        <v>0</v>
      </c>
      <c r="EH55" s="40">
        <v>0</v>
      </c>
      <c r="EI55" s="6">
        <v>0</v>
      </c>
      <c r="EJ55" s="39">
        <v>0</v>
      </c>
      <c r="EK55" s="40">
        <v>0</v>
      </c>
      <c r="EL55" s="6">
        <v>0</v>
      </c>
      <c r="EM55" s="39">
        <v>0</v>
      </c>
      <c r="EN55" s="40">
        <v>0</v>
      </c>
      <c r="EO55" s="6">
        <v>0</v>
      </c>
      <c r="EP55" s="39">
        <v>0</v>
      </c>
      <c r="EQ55" s="40">
        <v>0</v>
      </c>
      <c r="ER55" s="6">
        <v>0</v>
      </c>
      <c r="ES55" s="39">
        <v>0</v>
      </c>
      <c r="ET55" s="40">
        <v>0</v>
      </c>
      <c r="EU55" s="6">
        <v>0</v>
      </c>
      <c r="EV55" s="39">
        <v>0</v>
      </c>
      <c r="EW55" s="40">
        <v>0</v>
      </c>
      <c r="EX55" s="6">
        <v>0</v>
      </c>
      <c r="EY55" s="39">
        <v>0</v>
      </c>
      <c r="EZ55" s="40">
        <v>0</v>
      </c>
      <c r="FA55" s="6">
        <v>0</v>
      </c>
      <c r="FB55" s="39">
        <v>0</v>
      </c>
      <c r="FC55" s="40">
        <v>0</v>
      </c>
      <c r="FD55" s="6">
        <v>0</v>
      </c>
      <c r="FE55" s="39">
        <v>0</v>
      </c>
      <c r="FF55" s="40">
        <v>0</v>
      </c>
      <c r="FG55" s="6">
        <v>0</v>
      </c>
      <c r="FH55" s="39">
        <v>0</v>
      </c>
      <c r="FI55" s="40">
        <v>0</v>
      </c>
      <c r="FJ55" s="6">
        <v>0</v>
      </c>
      <c r="FK55" s="39">
        <v>0</v>
      </c>
      <c r="FL55" s="40">
        <v>31.129000000000001</v>
      </c>
      <c r="FM55" s="6">
        <v>322.11700000000002</v>
      </c>
      <c r="FN55" s="39">
        <f t="shared" si="119"/>
        <v>10347.810723119921</v>
      </c>
      <c r="FO55" s="40">
        <v>0</v>
      </c>
      <c r="FP55" s="6">
        <v>0</v>
      </c>
      <c r="FQ55" s="39">
        <f t="shared" si="114"/>
        <v>0</v>
      </c>
      <c r="FR55" s="40">
        <v>0</v>
      </c>
      <c r="FS55" s="6">
        <v>0</v>
      </c>
      <c r="FT55" s="39">
        <f t="shared" si="115"/>
        <v>0</v>
      </c>
      <c r="FU55" s="40">
        <v>0</v>
      </c>
      <c r="FV55" s="6">
        <v>0</v>
      </c>
      <c r="FW55" s="39">
        <v>0</v>
      </c>
      <c r="FX55" s="40">
        <v>0</v>
      </c>
      <c r="FY55" s="6">
        <v>0</v>
      </c>
      <c r="FZ55" s="39">
        <v>0</v>
      </c>
      <c r="GA55" s="40">
        <v>0</v>
      </c>
      <c r="GB55" s="6">
        <v>0</v>
      </c>
      <c r="GC55" s="39">
        <v>0</v>
      </c>
      <c r="GD55" s="40">
        <v>107.072</v>
      </c>
      <c r="GE55" s="6">
        <v>1433.183</v>
      </c>
      <c r="GF55" s="39">
        <f t="shared" si="117"/>
        <v>13385.226763299463</v>
      </c>
      <c r="GG55" s="40">
        <v>0</v>
      </c>
      <c r="GH55" s="6">
        <v>0</v>
      </c>
      <c r="GI55" s="39">
        <v>0</v>
      </c>
      <c r="GJ55" s="40">
        <v>0</v>
      </c>
      <c r="GK55" s="6">
        <v>0</v>
      </c>
      <c r="GL55" s="39">
        <v>0</v>
      </c>
      <c r="GM55" s="40">
        <v>0</v>
      </c>
      <c r="GN55" s="6">
        <v>0</v>
      </c>
      <c r="GO55" s="39">
        <v>0</v>
      </c>
      <c r="GP55" s="40">
        <v>0</v>
      </c>
      <c r="GQ55" s="6">
        <v>0</v>
      </c>
      <c r="GR55" s="39">
        <v>0</v>
      </c>
      <c r="GS55" s="8">
        <f t="shared" si="83"/>
        <v>1443.9459999999999</v>
      </c>
      <c r="GT55" s="17">
        <f t="shared" si="84"/>
        <v>24274.993999999999</v>
      </c>
      <c r="GU55" s="4"/>
      <c r="GV55" s="5"/>
      <c r="GW55" s="4"/>
      <c r="GX55" s="4"/>
      <c r="GY55" s="4"/>
      <c r="GZ55" s="5"/>
      <c r="HA55" s="4"/>
      <c r="HB55" s="4"/>
      <c r="HC55" s="4"/>
      <c r="HD55" s="5"/>
      <c r="HE55" s="4"/>
      <c r="HF55" s="4"/>
      <c r="HG55" s="4"/>
      <c r="HH55" s="5"/>
      <c r="HI55" s="4"/>
      <c r="HJ55" s="1"/>
      <c r="HK55" s="1"/>
      <c r="HL55" s="2"/>
      <c r="HM55" s="1"/>
      <c r="HN55" s="1"/>
      <c r="HO55" s="1"/>
      <c r="HP55" s="2"/>
      <c r="HQ55" s="1"/>
      <c r="HR55" s="1"/>
      <c r="HS55" s="1"/>
      <c r="HT55" s="2"/>
      <c r="HU55" s="1"/>
      <c r="HV55" s="1"/>
      <c r="HW55" s="1"/>
      <c r="HX55" s="2"/>
      <c r="HY55" s="1"/>
      <c r="HZ55" s="1"/>
      <c r="IA55" s="1"/>
      <c r="IB55" s="2"/>
      <c r="IC55" s="1"/>
      <c r="ID55" s="1"/>
      <c r="IE55" s="1"/>
      <c r="IF55" s="2"/>
      <c r="IG55" s="1"/>
      <c r="IH55" s="1"/>
      <c r="II55" s="1"/>
      <c r="IJ55" s="2"/>
      <c r="IK55" s="1"/>
      <c r="IL55" s="1"/>
      <c r="IM55" s="1"/>
    </row>
    <row r="56" spans="1:247" x14ac:dyDescent="0.3">
      <c r="A56" s="52">
        <v>2009</v>
      </c>
      <c r="B56" s="53" t="s">
        <v>16</v>
      </c>
      <c r="C56" s="40">
        <v>0</v>
      </c>
      <c r="D56" s="6">
        <v>0</v>
      </c>
      <c r="E56" s="39">
        <v>0</v>
      </c>
      <c r="F56" s="40">
        <v>31.329000000000001</v>
      </c>
      <c r="G56" s="6">
        <v>675.30700000000002</v>
      </c>
      <c r="H56" s="39">
        <f t="shared" si="130"/>
        <v>21555.332120399631</v>
      </c>
      <c r="I56" s="40">
        <v>13.496</v>
      </c>
      <c r="J56" s="6">
        <v>319.32600000000002</v>
      </c>
      <c r="K56" s="39">
        <f t="shared" ref="K56" si="141">J56/I56*1000</f>
        <v>23660.788381742739</v>
      </c>
      <c r="L56" s="40">
        <v>0</v>
      </c>
      <c r="M56" s="6">
        <v>0</v>
      </c>
      <c r="N56" s="39">
        <v>0</v>
      </c>
      <c r="O56" s="40">
        <v>0</v>
      </c>
      <c r="P56" s="6">
        <v>0</v>
      </c>
      <c r="Q56" s="39">
        <v>0</v>
      </c>
      <c r="R56" s="40">
        <v>0</v>
      </c>
      <c r="S56" s="6">
        <v>0</v>
      </c>
      <c r="T56" s="39">
        <v>0</v>
      </c>
      <c r="U56" s="40">
        <v>0</v>
      </c>
      <c r="V56" s="6">
        <v>0</v>
      </c>
      <c r="W56" s="39">
        <v>0</v>
      </c>
      <c r="X56" s="40">
        <v>0</v>
      </c>
      <c r="Y56" s="6">
        <v>0</v>
      </c>
      <c r="Z56" s="39">
        <v>0</v>
      </c>
      <c r="AA56" s="40">
        <v>0.03</v>
      </c>
      <c r="AB56" s="6">
        <v>0.26900000000000002</v>
      </c>
      <c r="AC56" s="39">
        <f t="shared" si="139"/>
        <v>8966.6666666666661</v>
      </c>
      <c r="AD56" s="40">
        <v>0</v>
      </c>
      <c r="AE56" s="6">
        <v>0</v>
      </c>
      <c r="AF56" s="39">
        <v>0</v>
      </c>
      <c r="AG56" s="40">
        <v>0</v>
      </c>
      <c r="AH56" s="6">
        <v>0</v>
      </c>
      <c r="AI56" s="39">
        <f t="shared" si="105"/>
        <v>0</v>
      </c>
      <c r="AJ56" s="40">
        <v>0</v>
      </c>
      <c r="AK56" s="6">
        <v>0</v>
      </c>
      <c r="AL56" s="39">
        <v>0</v>
      </c>
      <c r="AM56" s="40">
        <v>0</v>
      </c>
      <c r="AN56" s="6">
        <v>0</v>
      </c>
      <c r="AO56" s="39">
        <v>0</v>
      </c>
      <c r="AP56" s="40">
        <v>0</v>
      </c>
      <c r="AQ56" s="6">
        <v>0</v>
      </c>
      <c r="AR56" s="39">
        <v>0</v>
      </c>
      <c r="AS56" s="40">
        <v>0</v>
      </c>
      <c r="AT56" s="6">
        <v>0</v>
      </c>
      <c r="AU56" s="39">
        <f t="shared" si="106"/>
        <v>0</v>
      </c>
      <c r="AV56" s="40">
        <v>184.02699999999999</v>
      </c>
      <c r="AW56" s="6">
        <v>3428.4749999999999</v>
      </c>
      <c r="AX56" s="39">
        <f t="shared" si="131"/>
        <v>18630.282512892129</v>
      </c>
      <c r="AY56" s="40">
        <v>0</v>
      </c>
      <c r="AZ56" s="6">
        <v>0</v>
      </c>
      <c r="BA56" s="39">
        <v>0</v>
      </c>
      <c r="BB56" s="40">
        <v>0</v>
      </c>
      <c r="BC56" s="6">
        <v>0</v>
      </c>
      <c r="BD56" s="39">
        <v>0</v>
      </c>
      <c r="BE56" s="40"/>
      <c r="BF56" s="6"/>
      <c r="BG56" s="39"/>
      <c r="BH56" s="40">
        <v>0</v>
      </c>
      <c r="BI56" s="6">
        <v>0</v>
      </c>
      <c r="BJ56" s="39">
        <v>0</v>
      </c>
      <c r="BK56" s="40">
        <v>0</v>
      </c>
      <c r="BL56" s="6">
        <v>0</v>
      </c>
      <c r="BM56" s="39">
        <f t="shared" si="109"/>
        <v>0</v>
      </c>
      <c r="BN56" s="40">
        <v>0</v>
      </c>
      <c r="BO56" s="6">
        <v>0</v>
      </c>
      <c r="BP56" s="39">
        <f t="shared" si="110"/>
        <v>0</v>
      </c>
      <c r="BQ56" s="40">
        <v>0</v>
      </c>
      <c r="BR56" s="6">
        <v>0</v>
      </c>
      <c r="BS56" s="39">
        <v>0</v>
      </c>
      <c r="BT56" s="40">
        <v>0</v>
      </c>
      <c r="BU56" s="6">
        <v>0</v>
      </c>
      <c r="BV56" s="39">
        <v>0</v>
      </c>
      <c r="BW56" s="40">
        <v>0</v>
      </c>
      <c r="BX56" s="6">
        <v>0</v>
      </c>
      <c r="BY56" s="39">
        <v>0</v>
      </c>
      <c r="BZ56" s="40">
        <v>0</v>
      </c>
      <c r="CA56" s="6">
        <v>0</v>
      </c>
      <c r="CB56" s="39">
        <v>0</v>
      </c>
      <c r="CC56" s="40">
        <v>0</v>
      </c>
      <c r="CD56" s="6">
        <v>0</v>
      </c>
      <c r="CE56" s="39">
        <v>0</v>
      </c>
      <c r="CF56" s="40">
        <v>0</v>
      </c>
      <c r="CG56" s="6">
        <v>0</v>
      </c>
      <c r="CH56" s="39">
        <v>0</v>
      </c>
      <c r="CI56" s="40">
        <v>0</v>
      </c>
      <c r="CJ56" s="6">
        <v>0</v>
      </c>
      <c r="CK56" s="39">
        <v>0</v>
      </c>
      <c r="CL56" s="40">
        <v>0</v>
      </c>
      <c r="CM56" s="6">
        <v>0</v>
      </c>
      <c r="CN56" s="39">
        <f t="shared" si="112"/>
        <v>0</v>
      </c>
      <c r="CO56" s="40">
        <v>0</v>
      </c>
      <c r="CP56" s="6">
        <v>0</v>
      </c>
      <c r="CQ56" s="39">
        <v>0</v>
      </c>
      <c r="CR56" s="40">
        <v>1.768</v>
      </c>
      <c r="CS56" s="6">
        <v>58.228000000000002</v>
      </c>
      <c r="CT56" s="39">
        <f t="shared" si="134"/>
        <v>32934.389140271494</v>
      </c>
      <c r="CU56" s="40">
        <v>0</v>
      </c>
      <c r="CV56" s="6">
        <v>0</v>
      </c>
      <c r="CW56" s="39">
        <v>0</v>
      </c>
      <c r="CX56" s="40"/>
      <c r="CY56" s="6"/>
      <c r="CZ56" s="39"/>
      <c r="DA56" s="40">
        <v>0</v>
      </c>
      <c r="DB56" s="6">
        <v>0</v>
      </c>
      <c r="DC56" s="39">
        <v>0</v>
      </c>
      <c r="DD56" s="40">
        <v>0</v>
      </c>
      <c r="DE56" s="6">
        <v>0</v>
      </c>
      <c r="DF56" s="39">
        <v>0</v>
      </c>
      <c r="DG56" s="40">
        <v>0</v>
      </c>
      <c r="DH56" s="6">
        <v>0</v>
      </c>
      <c r="DI56" s="39">
        <v>0</v>
      </c>
      <c r="DJ56" s="40">
        <v>0</v>
      </c>
      <c r="DK56" s="6">
        <v>0</v>
      </c>
      <c r="DL56" s="39">
        <v>0</v>
      </c>
      <c r="DM56" s="40">
        <v>835.87199999999996</v>
      </c>
      <c r="DN56" s="6">
        <v>13639.784</v>
      </c>
      <c r="DO56" s="39">
        <f t="shared" si="135"/>
        <v>16318.029554764365</v>
      </c>
      <c r="DP56" s="40">
        <v>0</v>
      </c>
      <c r="DQ56" s="6">
        <v>0</v>
      </c>
      <c r="DR56" s="39">
        <v>0</v>
      </c>
      <c r="DS56" s="40">
        <v>0</v>
      </c>
      <c r="DT56" s="6">
        <v>0</v>
      </c>
      <c r="DU56" s="39">
        <v>0</v>
      </c>
      <c r="DV56" s="40">
        <v>0</v>
      </c>
      <c r="DW56" s="6">
        <v>0</v>
      </c>
      <c r="DX56" s="39">
        <v>0</v>
      </c>
      <c r="DY56" s="40">
        <v>0</v>
      </c>
      <c r="DZ56" s="6">
        <v>0</v>
      </c>
      <c r="EA56" s="39">
        <v>0</v>
      </c>
      <c r="EB56" s="40">
        <v>0</v>
      </c>
      <c r="EC56" s="6">
        <v>0</v>
      </c>
      <c r="ED56" s="39">
        <v>0</v>
      </c>
      <c r="EE56" s="40">
        <v>0</v>
      </c>
      <c r="EF56" s="6">
        <v>0</v>
      </c>
      <c r="EG56" s="39">
        <v>0</v>
      </c>
      <c r="EH56" s="40">
        <v>0</v>
      </c>
      <c r="EI56" s="6">
        <v>0</v>
      </c>
      <c r="EJ56" s="39">
        <v>0</v>
      </c>
      <c r="EK56" s="40">
        <v>0</v>
      </c>
      <c r="EL56" s="6">
        <v>0</v>
      </c>
      <c r="EM56" s="39">
        <v>0</v>
      </c>
      <c r="EN56" s="40">
        <v>0</v>
      </c>
      <c r="EO56" s="6">
        <v>0</v>
      </c>
      <c r="EP56" s="39">
        <v>0</v>
      </c>
      <c r="EQ56" s="40">
        <v>0</v>
      </c>
      <c r="ER56" s="6">
        <v>0</v>
      </c>
      <c r="ES56" s="39">
        <v>0</v>
      </c>
      <c r="ET56" s="40">
        <v>0</v>
      </c>
      <c r="EU56" s="6">
        <v>0</v>
      </c>
      <c r="EV56" s="39">
        <v>0</v>
      </c>
      <c r="EW56" s="40">
        <v>0</v>
      </c>
      <c r="EX56" s="6">
        <v>0</v>
      </c>
      <c r="EY56" s="39">
        <v>0</v>
      </c>
      <c r="EZ56" s="40">
        <v>0</v>
      </c>
      <c r="FA56" s="6">
        <v>0</v>
      </c>
      <c r="FB56" s="39">
        <v>0</v>
      </c>
      <c r="FC56" s="40">
        <v>0</v>
      </c>
      <c r="FD56" s="6">
        <v>0</v>
      </c>
      <c r="FE56" s="39">
        <v>0</v>
      </c>
      <c r="FF56" s="40">
        <v>0</v>
      </c>
      <c r="FG56" s="6">
        <v>0</v>
      </c>
      <c r="FH56" s="39">
        <v>0</v>
      </c>
      <c r="FI56" s="40">
        <v>6</v>
      </c>
      <c r="FJ56" s="6">
        <v>184.91300000000001</v>
      </c>
      <c r="FK56" s="39">
        <f t="shared" ref="FK56" si="142">FJ56/FI56*1000</f>
        <v>30818.833333333336</v>
      </c>
      <c r="FL56" s="40">
        <v>117.268</v>
      </c>
      <c r="FM56" s="6">
        <v>1207.2619999999999</v>
      </c>
      <c r="FN56" s="39">
        <f t="shared" si="119"/>
        <v>10294.897158645155</v>
      </c>
      <c r="FO56" s="40">
        <v>0</v>
      </c>
      <c r="FP56" s="6">
        <v>0</v>
      </c>
      <c r="FQ56" s="39">
        <f t="shared" si="114"/>
        <v>0</v>
      </c>
      <c r="FR56" s="40">
        <v>0</v>
      </c>
      <c r="FS56" s="6">
        <v>0</v>
      </c>
      <c r="FT56" s="39">
        <f t="shared" si="115"/>
        <v>0</v>
      </c>
      <c r="FU56" s="40">
        <v>0</v>
      </c>
      <c r="FV56" s="6">
        <v>0</v>
      </c>
      <c r="FW56" s="39">
        <v>0</v>
      </c>
      <c r="FX56" s="40">
        <v>0</v>
      </c>
      <c r="FY56" s="6">
        <v>0</v>
      </c>
      <c r="FZ56" s="39">
        <v>0</v>
      </c>
      <c r="GA56" s="40">
        <v>0.98199999999999998</v>
      </c>
      <c r="GB56" s="6">
        <v>31.454000000000001</v>
      </c>
      <c r="GC56" s="39">
        <f t="shared" si="116"/>
        <v>32030.54989816701</v>
      </c>
      <c r="GD56" s="40">
        <v>87.706000000000003</v>
      </c>
      <c r="GE56" s="6">
        <v>1494.8440000000001</v>
      </c>
      <c r="GF56" s="39">
        <f t="shared" si="117"/>
        <v>17043.805440904842</v>
      </c>
      <c r="GG56" s="40">
        <v>0</v>
      </c>
      <c r="GH56" s="6">
        <v>0</v>
      </c>
      <c r="GI56" s="39">
        <v>0</v>
      </c>
      <c r="GJ56" s="40">
        <v>0</v>
      </c>
      <c r="GK56" s="6">
        <v>0</v>
      </c>
      <c r="GL56" s="39">
        <v>0</v>
      </c>
      <c r="GM56" s="40">
        <v>0</v>
      </c>
      <c r="GN56" s="6">
        <v>0</v>
      </c>
      <c r="GO56" s="39">
        <v>0</v>
      </c>
      <c r="GP56" s="40">
        <v>0</v>
      </c>
      <c r="GQ56" s="6">
        <v>0</v>
      </c>
      <c r="GR56" s="39">
        <v>0</v>
      </c>
      <c r="GS56" s="8">
        <f t="shared" si="83"/>
        <v>1278.4779999999998</v>
      </c>
      <c r="GT56" s="17">
        <f t="shared" si="84"/>
        <v>21039.862000000001</v>
      </c>
      <c r="GU56" s="4"/>
      <c r="GV56" s="5"/>
      <c r="GW56" s="4"/>
      <c r="GX56" s="4"/>
      <c r="GY56" s="4"/>
      <c r="GZ56" s="5"/>
      <c r="HA56" s="4"/>
      <c r="HB56" s="4"/>
      <c r="HC56" s="4"/>
      <c r="HD56" s="5"/>
      <c r="HE56" s="4"/>
      <c r="HF56" s="4"/>
      <c r="HG56" s="4"/>
      <c r="HH56" s="5"/>
      <c r="HI56" s="4"/>
      <c r="HJ56" s="1"/>
      <c r="HK56" s="1"/>
      <c r="HL56" s="2"/>
      <c r="HM56" s="1"/>
      <c r="HN56" s="1"/>
      <c r="HO56" s="1"/>
      <c r="HP56" s="2"/>
      <c r="HQ56" s="1"/>
      <c r="HR56" s="1"/>
      <c r="HS56" s="1"/>
      <c r="HT56" s="2"/>
      <c r="HU56" s="1"/>
      <c r="HV56" s="1"/>
      <c r="HW56" s="1"/>
      <c r="HX56" s="2"/>
      <c r="HY56" s="1"/>
      <c r="HZ56" s="1"/>
      <c r="IA56" s="1"/>
      <c r="IB56" s="2"/>
      <c r="IC56" s="1"/>
      <c r="ID56" s="1"/>
      <c r="IE56" s="1"/>
      <c r="IF56" s="2"/>
      <c r="IG56" s="1"/>
      <c r="IH56" s="1"/>
      <c r="II56" s="1"/>
      <c r="IJ56" s="2"/>
      <c r="IK56" s="1"/>
      <c r="IL56" s="1"/>
      <c r="IM56" s="1"/>
    </row>
    <row r="57" spans="1:247" ht="15" thickBot="1" x14ac:dyDescent="0.35">
      <c r="A57" s="54"/>
      <c r="B57" s="55" t="s">
        <v>17</v>
      </c>
      <c r="C57" s="41">
        <f>SUM(C45:C56)</f>
        <v>22.004999999999999</v>
      </c>
      <c r="D57" s="32">
        <f>SUM(D45:D56)</f>
        <v>194.405</v>
      </c>
      <c r="E57" s="42"/>
      <c r="F57" s="41">
        <f>SUM(F45:F56)</f>
        <v>438.00900000000007</v>
      </c>
      <c r="G57" s="32">
        <f>SUM(G45:G56)</f>
        <v>6731.7289999999994</v>
      </c>
      <c r="H57" s="42"/>
      <c r="I57" s="41">
        <f t="shared" ref="I57:J57" si="143">SUM(I45:I56)</f>
        <v>51.408000000000001</v>
      </c>
      <c r="J57" s="32">
        <f t="shared" si="143"/>
        <v>1206.0830000000001</v>
      </c>
      <c r="K57" s="42"/>
      <c r="L57" s="41">
        <f t="shared" ref="L57:M57" si="144">SUM(L45:L56)</f>
        <v>60.397999999999996</v>
      </c>
      <c r="M57" s="32">
        <f t="shared" si="144"/>
        <v>925.97799999999995</v>
      </c>
      <c r="N57" s="42"/>
      <c r="O57" s="41">
        <f t="shared" ref="O57:P57" si="145">SUM(O45:O56)</f>
        <v>0</v>
      </c>
      <c r="P57" s="32">
        <f t="shared" si="145"/>
        <v>0</v>
      </c>
      <c r="Q57" s="42"/>
      <c r="R57" s="41">
        <f t="shared" ref="R57:S57" si="146">SUM(R45:R56)</f>
        <v>65.887</v>
      </c>
      <c r="S57" s="32">
        <f t="shared" si="146"/>
        <v>514.96199999999999</v>
      </c>
      <c r="T57" s="42"/>
      <c r="U57" s="41">
        <f t="shared" ref="U57:V57" si="147">SUM(U45:U56)</f>
        <v>0</v>
      </c>
      <c r="V57" s="32">
        <f t="shared" si="147"/>
        <v>0</v>
      </c>
      <c r="W57" s="42"/>
      <c r="X57" s="41">
        <f t="shared" ref="X57:Y57" si="148">SUM(X45:X56)</f>
        <v>0</v>
      </c>
      <c r="Y57" s="32">
        <f t="shared" si="148"/>
        <v>0</v>
      </c>
      <c r="Z57" s="42"/>
      <c r="AA57" s="41">
        <f t="shared" ref="AA57:AB57" si="149">SUM(AA45:AA56)</f>
        <v>2.1569999999999996</v>
      </c>
      <c r="AB57" s="32">
        <f t="shared" si="149"/>
        <v>64.455000000000013</v>
      </c>
      <c r="AC57" s="42"/>
      <c r="AD57" s="41">
        <f t="shared" ref="AD57:AE57" si="150">SUM(AD45:AD56)</f>
        <v>0</v>
      </c>
      <c r="AE57" s="32">
        <f t="shared" si="150"/>
        <v>0</v>
      </c>
      <c r="AF57" s="42"/>
      <c r="AG57" s="41">
        <f t="shared" ref="AG57:AH57" si="151">SUM(AG45:AG56)</f>
        <v>0</v>
      </c>
      <c r="AH57" s="32">
        <f t="shared" si="151"/>
        <v>0</v>
      </c>
      <c r="AI57" s="42"/>
      <c r="AJ57" s="41">
        <f t="shared" ref="AJ57:AK57" si="152">SUM(AJ45:AJ56)</f>
        <v>0</v>
      </c>
      <c r="AK57" s="32">
        <f t="shared" si="152"/>
        <v>0</v>
      </c>
      <c r="AL57" s="42"/>
      <c r="AM57" s="41">
        <f t="shared" ref="AM57:AN57" si="153">SUM(AM45:AM56)</f>
        <v>0</v>
      </c>
      <c r="AN57" s="32">
        <f t="shared" si="153"/>
        <v>0</v>
      </c>
      <c r="AO57" s="42"/>
      <c r="AP57" s="41">
        <f>SUM(AP45:AP56)</f>
        <v>0</v>
      </c>
      <c r="AQ57" s="32">
        <f>SUM(AQ45:AQ56)</f>
        <v>0</v>
      </c>
      <c r="AR57" s="42"/>
      <c r="AS57" s="41">
        <f t="shared" ref="AS57:AT57" si="154">SUM(AS45:AS56)</f>
        <v>0</v>
      </c>
      <c r="AT57" s="32">
        <f t="shared" si="154"/>
        <v>0</v>
      </c>
      <c r="AU57" s="42"/>
      <c r="AV57" s="41">
        <f t="shared" ref="AV57:AW57" si="155">SUM(AV45:AV56)</f>
        <v>523.71500000000003</v>
      </c>
      <c r="AW57" s="32">
        <f t="shared" si="155"/>
        <v>8878.3970000000008</v>
      </c>
      <c r="AX57" s="42"/>
      <c r="AY57" s="41">
        <f t="shared" ref="AY57:AZ57" si="156">SUM(AY45:AY56)</f>
        <v>1.149</v>
      </c>
      <c r="AZ57" s="32">
        <f t="shared" si="156"/>
        <v>19.624000000000002</v>
      </c>
      <c r="BA57" s="42"/>
      <c r="BB57" s="41">
        <f>SUM(BB45:BB56)</f>
        <v>0</v>
      </c>
      <c r="BC57" s="32">
        <f>SUM(BC45:BC56)</f>
        <v>0</v>
      </c>
      <c r="BD57" s="42"/>
      <c r="BE57" s="41"/>
      <c r="BF57" s="32"/>
      <c r="BG57" s="42"/>
      <c r="BH57" s="41">
        <f t="shared" ref="BH57:BI57" si="157">SUM(BH45:BH56)</f>
        <v>260.51299999999998</v>
      </c>
      <c r="BI57" s="32">
        <f t="shared" si="157"/>
        <v>3781.0889999999995</v>
      </c>
      <c r="BJ57" s="42"/>
      <c r="BK57" s="41">
        <f t="shared" ref="BK57:BL57" si="158">SUM(BK45:BK56)</f>
        <v>0</v>
      </c>
      <c r="BL57" s="32">
        <f t="shared" si="158"/>
        <v>0</v>
      </c>
      <c r="BM57" s="42"/>
      <c r="BN57" s="41">
        <f t="shared" ref="BN57:BO57" si="159">SUM(BN45:BN56)</f>
        <v>0</v>
      </c>
      <c r="BO57" s="32">
        <f t="shared" si="159"/>
        <v>0</v>
      </c>
      <c r="BP57" s="42"/>
      <c r="BQ57" s="41">
        <f t="shared" ref="BQ57:BR57" si="160">SUM(BQ45:BQ56)</f>
        <v>0</v>
      </c>
      <c r="BR57" s="32">
        <f t="shared" si="160"/>
        <v>0</v>
      </c>
      <c r="BS57" s="42"/>
      <c r="BT57" s="41">
        <f t="shared" ref="BT57:BU57" si="161">SUM(BT45:BT56)</f>
        <v>46.37</v>
      </c>
      <c r="BU57" s="32">
        <f t="shared" si="161"/>
        <v>1097.9390000000001</v>
      </c>
      <c r="BV57" s="42"/>
      <c r="BW57" s="41">
        <f t="shared" ref="BW57:BX57" si="162">SUM(BW45:BW56)</f>
        <v>0</v>
      </c>
      <c r="BX57" s="32">
        <f t="shared" si="162"/>
        <v>0</v>
      </c>
      <c r="BY57" s="42"/>
      <c r="BZ57" s="41">
        <f t="shared" ref="BZ57:CA57" si="163">SUM(BZ45:BZ56)</f>
        <v>4.2000000000000003E-2</v>
      </c>
      <c r="CA57" s="32">
        <f t="shared" si="163"/>
        <v>0.22800000000000001</v>
      </c>
      <c r="CB57" s="42"/>
      <c r="CC57" s="41">
        <f t="shared" ref="CC57:CD57" si="164">SUM(CC45:CC56)</f>
        <v>0</v>
      </c>
      <c r="CD57" s="32">
        <f t="shared" si="164"/>
        <v>0</v>
      </c>
      <c r="CE57" s="42"/>
      <c r="CF57" s="41">
        <f t="shared" ref="CF57:CG57" si="165">SUM(CF45:CF56)</f>
        <v>8.0000000000000002E-3</v>
      </c>
      <c r="CG57" s="32">
        <f t="shared" si="165"/>
        <v>2.1240000000000001</v>
      </c>
      <c r="CH57" s="42"/>
      <c r="CI57" s="41">
        <f>SUM(CI45:CI56)</f>
        <v>0</v>
      </c>
      <c r="CJ57" s="32">
        <f>SUM(CJ45:CJ56)</f>
        <v>0</v>
      </c>
      <c r="CK57" s="42"/>
      <c r="CL57" s="41">
        <f t="shared" ref="CL57:CM57" si="166">SUM(CL45:CL56)</f>
        <v>0</v>
      </c>
      <c r="CM57" s="32">
        <f t="shared" si="166"/>
        <v>0</v>
      </c>
      <c r="CN57" s="42"/>
      <c r="CO57" s="41">
        <f>SUM(CO45:CO56)</f>
        <v>0</v>
      </c>
      <c r="CP57" s="32">
        <f>SUM(CP45:CP56)</f>
        <v>0</v>
      </c>
      <c r="CQ57" s="42"/>
      <c r="CR57" s="41">
        <f t="shared" ref="CR57:CS57" si="167">SUM(CR45:CR56)</f>
        <v>34.828000000000003</v>
      </c>
      <c r="CS57" s="32">
        <f t="shared" si="167"/>
        <v>1201.1740000000002</v>
      </c>
      <c r="CT57" s="42"/>
      <c r="CU57" s="41">
        <f t="shared" ref="CU57:CV57" si="168">SUM(CU45:CU56)</f>
        <v>0</v>
      </c>
      <c r="CV57" s="32">
        <f t="shared" si="168"/>
        <v>0</v>
      </c>
      <c r="CW57" s="42"/>
      <c r="CX57" s="41"/>
      <c r="CY57" s="32"/>
      <c r="CZ57" s="42"/>
      <c r="DA57" s="41">
        <f t="shared" ref="DA57:DB57" si="169">SUM(DA45:DA56)</f>
        <v>0</v>
      </c>
      <c r="DB57" s="32">
        <f t="shared" si="169"/>
        <v>0</v>
      </c>
      <c r="DC57" s="42"/>
      <c r="DD57" s="41">
        <f t="shared" ref="DD57:DE57" si="170">SUM(DD45:DD56)</f>
        <v>0</v>
      </c>
      <c r="DE57" s="32">
        <f t="shared" si="170"/>
        <v>0</v>
      </c>
      <c r="DF57" s="42"/>
      <c r="DG57" s="41">
        <f t="shared" ref="DG57:DH57" si="171">SUM(DG45:DG56)</f>
        <v>0</v>
      </c>
      <c r="DH57" s="32">
        <f t="shared" si="171"/>
        <v>0</v>
      </c>
      <c r="DI57" s="42"/>
      <c r="DJ57" s="41">
        <f>SUM(DJ45:DJ56)</f>
        <v>0</v>
      </c>
      <c r="DK57" s="32">
        <f>SUM(DK45:DK56)</f>
        <v>0</v>
      </c>
      <c r="DL57" s="42"/>
      <c r="DM57" s="41">
        <f t="shared" ref="DM57:DN57" si="172">SUM(DM45:DM56)</f>
        <v>11971.034999999998</v>
      </c>
      <c r="DN57" s="32">
        <f t="shared" si="172"/>
        <v>187630.02299999999</v>
      </c>
      <c r="DO57" s="42"/>
      <c r="DP57" s="41">
        <f t="shared" ref="DP57:DQ57" si="173">SUM(DP45:DP56)</f>
        <v>2.1999999999999999E-2</v>
      </c>
      <c r="DQ57" s="32">
        <f t="shared" si="173"/>
        <v>3.984</v>
      </c>
      <c r="DR57" s="42"/>
      <c r="DS57" s="41">
        <f t="shared" ref="DS57:DT57" si="174">SUM(DS45:DS56)</f>
        <v>0</v>
      </c>
      <c r="DT57" s="32">
        <f t="shared" si="174"/>
        <v>0</v>
      </c>
      <c r="DU57" s="42"/>
      <c r="DV57" s="41">
        <f t="shared" ref="DV57:DW57" si="175">SUM(DV45:DV56)</f>
        <v>0</v>
      </c>
      <c r="DW57" s="32">
        <f t="shared" si="175"/>
        <v>0</v>
      </c>
      <c r="DX57" s="42"/>
      <c r="DY57" s="41">
        <f t="shared" ref="DY57:DZ57" si="176">SUM(DY45:DY56)</f>
        <v>0</v>
      </c>
      <c r="DZ57" s="32">
        <f t="shared" si="176"/>
        <v>0</v>
      </c>
      <c r="EA57" s="42"/>
      <c r="EB57" s="41">
        <f t="shared" ref="EB57:EC57" si="177">SUM(EB45:EB56)</f>
        <v>0</v>
      </c>
      <c r="EC57" s="32">
        <f t="shared" si="177"/>
        <v>0</v>
      </c>
      <c r="ED57" s="42"/>
      <c r="EE57" s="41">
        <f t="shared" ref="EE57:EF57" si="178">SUM(EE45:EE56)</f>
        <v>0</v>
      </c>
      <c r="EF57" s="32">
        <f t="shared" si="178"/>
        <v>0</v>
      </c>
      <c r="EG57" s="42"/>
      <c r="EH57" s="41">
        <f t="shared" ref="EH57:EI57" si="179">SUM(EH45:EH56)</f>
        <v>0</v>
      </c>
      <c r="EI57" s="32">
        <f t="shared" si="179"/>
        <v>0</v>
      </c>
      <c r="EJ57" s="42"/>
      <c r="EK57" s="41">
        <f t="shared" ref="EK57:EL57" si="180">SUM(EK45:EK56)</f>
        <v>0</v>
      </c>
      <c r="EL57" s="32">
        <f t="shared" si="180"/>
        <v>0</v>
      </c>
      <c r="EM57" s="42"/>
      <c r="EN57" s="41">
        <f t="shared" ref="EN57:EO57" si="181">SUM(EN45:EN56)</f>
        <v>0</v>
      </c>
      <c r="EO57" s="32">
        <f t="shared" si="181"/>
        <v>0</v>
      </c>
      <c r="EP57" s="42"/>
      <c r="EQ57" s="41">
        <f t="shared" ref="EQ57:ER57" si="182">SUM(EQ45:EQ56)</f>
        <v>11.365</v>
      </c>
      <c r="ER57" s="32">
        <f t="shared" si="182"/>
        <v>191.24099999999999</v>
      </c>
      <c r="ES57" s="42"/>
      <c r="ET57" s="41">
        <f t="shared" ref="ET57:EU57" si="183">SUM(ET45:ET56)</f>
        <v>0</v>
      </c>
      <c r="EU57" s="32">
        <f t="shared" si="183"/>
        <v>0</v>
      </c>
      <c r="EV57" s="42"/>
      <c r="EW57" s="41">
        <f>SUM(EW45:EW56)</f>
        <v>0</v>
      </c>
      <c r="EX57" s="32">
        <f>SUM(EX45:EX56)</f>
        <v>0</v>
      </c>
      <c r="EY57" s="42"/>
      <c r="EZ57" s="41">
        <f>SUM(EZ45:EZ56)</f>
        <v>0</v>
      </c>
      <c r="FA57" s="32">
        <f>SUM(FA45:FA56)</f>
        <v>0</v>
      </c>
      <c r="FB57" s="42"/>
      <c r="FC57" s="41">
        <f t="shared" ref="FC57:FD57" si="184">SUM(FC45:FC56)</f>
        <v>0</v>
      </c>
      <c r="FD57" s="32">
        <f t="shared" si="184"/>
        <v>0</v>
      </c>
      <c r="FE57" s="42"/>
      <c r="FF57" s="41">
        <f t="shared" ref="FF57:FG57" si="185">SUM(FF45:FF56)</f>
        <v>0</v>
      </c>
      <c r="FG57" s="32">
        <f t="shared" si="185"/>
        <v>0</v>
      </c>
      <c r="FH57" s="42"/>
      <c r="FI57" s="41">
        <f t="shared" ref="FI57:FJ57" si="186">SUM(FI45:FI56)</f>
        <v>6</v>
      </c>
      <c r="FJ57" s="32">
        <f t="shared" si="186"/>
        <v>184.91300000000001</v>
      </c>
      <c r="FK57" s="42"/>
      <c r="FL57" s="41">
        <f t="shared" ref="FL57:FM57" si="187">SUM(FL45:FL56)</f>
        <v>626.35300000000007</v>
      </c>
      <c r="FM57" s="32">
        <f t="shared" si="187"/>
        <v>7529.8300000000008</v>
      </c>
      <c r="FN57" s="42"/>
      <c r="FO57" s="41">
        <f t="shared" ref="FO57:FP57" si="188">SUM(FO45:FO56)</f>
        <v>0</v>
      </c>
      <c r="FP57" s="32">
        <f t="shared" si="188"/>
        <v>0</v>
      </c>
      <c r="FQ57" s="42"/>
      <c r="FR57" s="41">
        <f t="shared" ref="FR57:FS57" si="189">SUM(FR45:FR56)</f>
        <v>0</v>
      </c>
      <c r="FS57" s="32">
        <f t="shared" si="189"/>
        <v>0</v>
      </c>
      <c r="FT57" s="42"/>
      <c r="FU57" s="41">
        <f t="shared" ref="FU57:FV57" si="190">SUM(FU45:FU56)</f>
        <v>0</v>
      </c>
      <c r="FV57" s="32">
        <f t="shared" si="190"/>
        <v>0</v>
      </c>
      <c r="FW57" s="42"/>
      <c r="FX57" s="41">
        <f t="shared" ref="FX57:FY57" si="191">SUM(FX45:FX56)</f>
        <v>0</v>
      </c>
      <c r="FY57" s="32">
        <f t="shared" si="191"/>
        <v>0</v>
      </c>
      <c r="FZ57" s="42"/>
      <c r="GA57" s="41">
        <f t="shared" ref="GA57:GB57" si="192">SUM(GA45:GA56)</f>
        <v>22.201000000000001</v>
      </c>
      <c r="GB57" s="32">
        <f t="shared" si="192"/>
        <v>1305.5929999999998</v>
      </c>
      <c r="GC57" s="42"/>
      <c r="GD57" s="41">
        <f t="shared" ref="GD57:GE57" si="193">SUM(GD45:GD56)</f>
        <v>1602.9369999999997</v>
      </c>
      <c r="GE57" s="32">
        <f t="shared" si="193"/>
        <v>21242.043000000005</v>
      </c>
      <c r="GF57" s="42"/>
      <c r="GG57" s="41">
        <f t="shared" ref="GG57:GH57" si="194">SUM(GG45:GG56)</f>
        <v>0</v>
      </c>
      <c r="GH57" s="32">
        <f t="shared" si="194"/>
        <v>0</v>
      </c>
      <c r="GI57" s="42"/>
      <c r="GJ57" s="41">
        <f t="shared" ref="GJ57:GK57" si="195">SUM(GJ45:GJ56)</f>
        <v>0</v>
      </c>
      <c r="GK57" s="32">
        <f t="shared" si="195"/>
        <v>0</v>
      </c>
      <c r="GL57" s="42"/>
      <c r="GM57" s="41">
        <f t="shared" ref="GM57:GN57" si="196">SUM(GM45:GM56)</f>
        <v>0</v>
      </c>
      <c r="GN57" s="32">
        <f t="shared" si="196"/>
        <v>0</v>
      </c>
      <c r="GO57" s="42"/>
      <c r="GP57" s="41">
        <f t="shared" ref="GP57:GQ57" si="197">SUM(GP45:GP56)</f>
        <v>0</v>
      </c>
      <c r="GQ57" s="32">
        <f t="shared" si="197"/>
        <v>0</v>
      </c>
      <c r="GR57" s="42"/>
      <c r="GS57" s="33">
        <f t="shared" si="83"/>
        <v>15746.401999999998</v>
      </c>
      <c r="GT57" s="34">
        <f t="shared" si="84"/>
        <v>242705.81399999998</v>
      </c>
      <c r="GU57" s="4"/>
      <c r="GV57" s="5"/>
      <c r="GW57" s="4"/>
      <c r="GX57" s="4"/>
      <c r="GY57" s="4"/>
      <c r="GZ57" s="5"/>
      <c r="HA57" s="4"/>
      <c r="HB57" s="4"/>
      <c r="HC57" s="4"/>
      <c r="HD57" s="5"/>
      <c r="HE57" s="4"/>
      <c r="HF57" s="4"/>
      <c r="HG57" s="4"/>
      <c r="HH57" s="5"/>
      <c r="HI57" s="4"/>
      <c r="HJ57" s="1"/>
      <c r="HK57" s="1"/>
      <c r="HL57" s="2"/>
      <c r="HM57" s="1"/>
      <c r="HN57" s="1"/>
      <c r="HO57" s="1"/>
      <c r="HP57" s="2"/>
      <c r="HQ57" s="1"/>
      <c r="HR57" s="1"/>
      <c r="HS57" s="1"/>
      <c r="HT57" s="2"/>
      <c r="HU57" s="1"/>
      <c r="HV57" s="1"/>
      <c r="HW57" s="1"/>
      <c r="HX57" s="2"/>
      <c r="HY57" s="1"/>
      <c r="HZ57" s="1"/>
      <c r="IA57" s="1"/>
      <c r="IB57" s="2"/>
      <c r="IC57" s="1"/>
      <c r="ID57" s="1"/>
      <c r="IE57" s="1"/>
      <c r="IF57" s="2"/>
      <c r="IG57" s="1"/>
      <c r="IH57" s="1"/>
      <c r="II57" s="1"/>
      <c r="IJ57" s="2"/>
      <c r="IK57" s="1"/>
      <c r="IL57" s="1"/>
      <c r="IM57" s="1"/>
    </row>
    <row r="58" spans="1:247" x14ac:dyDescent="0.3">
      <c r="A58" s="52">
        <v>2010</v>
      </c>
      <c r="B58" s="53" t="s">
        <v>5</v>
      </c>
      <c r="C58" s="40">
        <v>0</v>
      </c>
      <c r="D58" s="6">
        <v>0</v>
      </c>
      <c r="E58" s="39">
        <v>0</v>
      </c>
      <c r="F58" s="40">
        <v>53</v>
      </c>
      <c r="G58" s="6">
        <v>742</v>
      </c>
      <c r="H58" s="39">
        <f t="shared" ref="H58:H69" si="198">G58/F58*1000</f>
        <v>14000</v>
      </c>
      <c r="I58" s="40">
        <v>1</v>
      </c>
      <c r="J58" s="6">
        <v>20</v>
      </c>
      <c r="K58" s="39">
        <f t="shared" ref="K58:K68" si="199">J58/I58*1000</f>
        <v>20000</v>
      </c>
      <c r="L58" s="44">
        <v>0</v>
      </c>
      <c r="M58" s="14">
        <v>0</v>
      </c>
      <c r="N58" s="39">
        <v>0</v>
      </c>
      <c r="O58" s="40">
        <v>0</v>
      </c>
      <c r="P58" s="6">
        <v>0</v>
      </c>
      <c r="Q58" s="39">
        <v>0</v>
      </c>
      <c r="R58" s="40">
        <v>0</v>
      </c>
      <c r="S58" s="6">
        <v>0</v>
      </c>
      <c r="T58" s="39">
        <v>0</v>
      </c>
      <c r="U58" s="40">
        <v>0</v>
      </c>
      <c r="V58" s="6">
        <v>0</v>
      </c>
      <c r="W58" s="39">
        <v>0</v>
      </c>
      <c r="X58" s="40">
        <v>0</v>
      </c>
      <c r="Y58" s="6">
        <v>0</v>
      </c>
      <c r="Z58" s="39">
        <v>0</v>
      </c>
      <c r="AA58" s="40">
        <v>0</v>
      </c>
      <c r="AB58" s="6">
        <v>0</v>
      </c>
      <c r="AC58" s="39">
        <v>0</v>
      </c>
      <c r="AD58" s="40">
        <v>0</v>
      </c>
      <c r="AE58" s="6">
        <v>0</v>
      </c>
      <c r="AF58" s="39">
        <v>0</v>
      </c>
      <c r="AG58" s="40">
        <v>0</v>
      </c>
      <c r="AH58" s="6">
        <v>0</v>
      </c>
      <c r="AI58" s="39">
        <f t="shared" ref="AI58:AI69" si="200">IF(AG58=0,0,AH58/AG58*1000)</f>
        <v>0</v>
      </c>
      <c r="AJ58" s="40">
        <v>0</v>
      </c>
      <c r="AK58" s="6">
        <v>0</v>
      </c>
      <c r="AL58" s="39">
        <v>0</v>
      </c>
      <c r="AM58" s="40">
        <v>0</v>
      </c>
      <c r="AN58" s="6">
        <v>0</v>
      </c>
      <c r="AO58" s="39">
        <v>0</v>
      </c>
      <c r="AP58" s="40">
        <v>0</v>
      </c>
      <c r="AQ58" s="6">
        <v>0</v>
      </c>
      <c r="AR58" s="39">
        <v>0</v>
      </c>
      <c r="AS58" s="40">
        <v>0</v>
      </c>
      <c r="AT58" s="6">
        <v>0</v>
      </c>
      <c r="AU58" s="39">
        <f t="shared" ref="AU58:AU69" si="201">IF(AS58=0,0,AT58/AS58*1000)</f>
        <v>0</v>
      </c>
      <c r="AV58" s="44">
        <v>97</v>
      </c>
      <c r="AW58" s="14">
        <v>2111</v>
      </c>
      <c r="AX58" s="39">
        <f t="shared" ref="AX58:AX69" si="202">AW58/AV58*1000</f>
        <v>21762.886597938144</v>
      </c>
      <c r="AY58" s="40">
        <v>0</v>
      </c>
      <c r="AZ58" s="6">
        <v>0</v>
      </c>
      <c r="BA58" s="39">
        <v>0</v>
      </c>
      <c r="BB58" s="40">
        <v>0</v>
      </c>
      <c r="BC58" s="6">
        <v>0</v>
      </c>
      <c r="BD58" s="39">
        <v>0</v>
      </c>
      <c r="BE58" s="40"/>
      <c r="BF58" s="6"/>
      <c r="BG58" s="39"/>
      <c r="BH58" s="40">
        <v>17</v>
      </c>
      <c r="BI58" s="6">
        <v>283</v>
      </c>
      <c r="BJ58" s="39">
        <f t="shared" ref="BJ58:BJ69" si="203">BI58/BH58*1000</f>
        <v>16647.058823529413</v>
      </c>
      <c r="BK58" s="40">
        <v>0</v>
      </c>
      <c r="BL58" s="6">
        <v>0</v>
      </c>
      <c r="BM58" s="39">
        <f t="shared" ref="BM58:BM69" si="204">IF(BK58=0,0,BL58/BK58*1000)</f>
        <v>0</v>
      </c>
      <c r="BN58" s="40">
        <v>0</v>
      </c>
      <c r="BO58" s="6">
        <v>0</v>
      </c>
      <c r="BP58" s="39">
        <f t="shared" ref="BP58:BP69" si="205">IF(BN58=0,0,BO58/BN58*1000)</f>
        <v>0</v>
      </c>
      <c r="BQ58" s="40">
        <v>0</v>
      </c>
      <c r="BR58" s="6">
        <v>0</v>
      </c>
      <c r="BS58" s="39">
        <v>0</v>
      </c>
      <c r="BT58" s="40">
        <v>0</v>
      </c>
      <c r="BU58" s="6">
        <v>0</v>
      </c>
      <c r="BV58" s="39">
        <v>0</v>
      </c>
      <c r="BW58" s="40">
        <v>0</v>
      </c>
      <c r="BX58" s="6">
        <v>0</v>
      </c>
      <c r="BY58" s="39">
        <v>0</v>
      </c>
      <c r="BZ58" s="40">
        <v>0</v>
      </c>
      <c r="CA58" s="6">
        <v>0</v>
      </c>
      <c r="CB58" s="39">
        <v>0</v>
      </c>
      <c r="CC58" s="40">
        <v>0</v>
      </c>
      <c r="CD58" s="6">
        <v>0</v>
      </c>
      <c r="CE58" s="39">
        <v>0</v>
      </c>
      <c r="CF58" s="40">
        <v>0</v>
      </c>
      <c r="CG58" s="6">
        <v>0</v>
      </c>
      <c r="CH58" s="39">
        <v>0</v>
      </c>
      <c r="CI58" s="40">
        <v>0</v>
      </c>
      <c r="CJ58" s="6">
        <v>0</v>
      </c>
      <c r="CK58" s="39">
        <v>0</v>
      </c>
      <c r="CL58" s="40">
        <v>0</v>
      </c>
      <c r="CM58" s="6">
        <v>0</v>
      </c>
      <c r="CN58" s="39">
        <f t="shared" ref="CN58:CN69" si="206">IF(CL58=0,0,CM58/CL58*1000)</f>
        <v>0</v>
      </c>
      <c r="CO58" s="40">
        <v>0</v>
      </c>
      <c r="CP58" s="6">
        <v>0</v>
      </c>
      <c r="CQ58" s="39">
        <v>0</v>
      </c>
      <c r="CR58" s="40">
        <v>0</v>
      </c>
      <c r="CS58" s="6">
        <v>0</v>
      </c>
      <c r="CT58" s="39">
        <v>0</v>
      </c>
      <c r="CU58" s="40">
        <v>0</v>
      </c>
      <c r="CV58" s="6">
        <v>0</v>
      </c>
      <c r="CW58" s="39">
        <v>0</v>
      </c>
      <c r="CX58" s="40"/>
      <c r="CY58" s="6"/>
      <c r="CZ58" s="39"/>
      <c r="DA58" s="40">
        <v>0</v>
      </c>
      <c r="DB58" s="6">
        <v>0</v>
      </c>
      <c r="DC58" s="39">
        <v>0</v>
      </c>
      <c r="DD58" s="40">
        <v>0</v>
      </c>
      <c r="DE58" s="6">
        <v>0</v>
      </c>
      <c r="DF58" s="39">
        <v>0</v>
      </c>
      <c r="DG58" s="40">
        <v>0</v>
      </c>
      <c r="DH58" s="6">
        <v>0</v>
      </c>
      <c r="DI58" s="39">
        <v>0</v>
      </c>
      <c r="DJ58" s="40">
        <v>0</v>
      </c>
      <c r="DK58" s="6">
        <v>0</v>
      </c>
      <c r="DL58" s="39">
        <v>0</v>
      </c>
      <c r="DM58" s="44">
        <v>871</v>
      </c>
      <c r="DN58" s="14">
        <v>14483</v>
      </c>
      <c r="DO58" s="39">
        <f t="shared" ref="DO58:DO69" si="207">DN58/DM58*1000</f>
        <v>16628.013777267508</v>
      </c>
      <c r="DP58" s="40">
        <v>0</v>
      </c>
      <c r="DQ58" s="6">
        <v>0</v>
      </c>
      <c r="DR58" s="39">
        <v>0</v>
      </c>
      <c r="DS58" s="40">
        <v>0</v>
      </c>
      <c r="DT58" s="6">
        <v>0</v>
      </c>
      <c r="DU58" s="39">
        <v>0</v>
      </c>
      <c r="DV58" s="40">
        <v>0</v>
      </c>
      <c r="DW58" s="6">
        <v>0</v>
      </c>
      <c r="DX58" s="39">
        <v>0</v>
      </c>
      <c r="DY58" s="40">
        <v>0</v>
      </c>
      <c r="DZ58" s="6">
        <v>0</v>
      </c>
      <c r="EA58" s="39">
        <v>0</v>
      </c>
      <c r="EB58" s="40">
        <v>0</v>
      </c>
      <c r="EC58" s="6">
        <v>0</v>
      </c>
      <c r="ED58" s="39">
        <v>0</v>
      </c>
      <c r="EE58" s="40">
        <v>0</v>
      </c>
      <c r="EF58" s="6">
        <v>0</v>
      </c>
      <c r="EG58" s="39">
        <v>0</v>
      </c>
      <c r="EH58" s="40">
        <v>0</v>
      </c>
      <c r="EI58" s="6">
        <v>0</v>
      </c>
      <c r="EJ58" s="39">
        <v>0</v>
      </c>
      <c r="EK58" s="40">
        <v>0</v>
      </c>
      <c r="EL58" s="6">
        <v>0</v>
      </c>
      <c r="EM58" s="39">
        <v>0</v>
      </c>
      <c r="EN58" s="40">
        <v>0</v>
      </c>
      <c r="EO58" s="6">
        <v>0</v>
      </c>
      <c r="EP58" s="39">
        <v>0</v>
      </c>
      <c r="EQ58" s="40">
        <v>0</v>
      </c>
      <c r="ER58" s="6">
        <v>0</v>
      </c>
      <c r="ES58" s="39">
        <v>0</v>
      </c>
      <c r="ET58" s="40">
        <v>0</v>
      </c>
      <c r="EU58" s="6">
        <v>0</v>
      </c>
      <c r="EV58" s="39">
        <v>0</v>
      </c>
      <c r="EW58" s="40">
        <v>0</v>
      </c>
      <c r="EX58" s="6">
        <v>0</v>
      </c>
      <c r="EY58" s="39">
        <v>0</v>
      </c>
      <c r="EZ58" s="40">
        <v>0</v>
      </c>
      <c r="FA58" s="6">
        <v>0</v>
      </c>
      <c r="FB58" s="39">
        <v>0</v>
      </c>
      <c r="FC58" s="40">
        <v>0</v>
      </c>
      <c r="FD58" s="6">
        <v>0</v>
      </c>
      <c r="FE58" s="39">
        <v>0</v>
      </c>
      <c r="FF58" s="40">
        <v>0</v>
      </c>
      <c r="FG58" s="6">
        <v>0</v>
      </c>
      <c r="FH58" s="39">
        <v>0</v>
      </c>
      <c r="FI58" s="40">
        <v>0</v>
      </c>
      <c r="FJ58" s="6">
        <v>0</v>
      </c>
      <c r="FK58" s="39">
        <v>0</v>
      </c>
      <c r="FL58" s="40">
        <v>7</v>
      </c>
      <c r="FM58" s="6">
        <v>104</v>
      </c>
      <c r="FN58" s="39">
        <f t="shared" ref="FN58:FN69" si="208">FM58/FL58*1000</f>
        <v>14857.142857142857</v>
      </c>
      <c r="FO58" s="40">
        <v>0</v>
      </c>
      <c r="FP58" s="6">
        <v>0</v>
      </c>
      <c r="FQ58" s="39">
        <f t="shared" ref="FQ58:FQ69" si="209">IF(FO58=0,0,FP58/FO58*1000)</f>
        <v>0</v>
      </c>
      <c r="FR58" s="40">
        <v>0</v>
      </c>
      <c r="FS58" s="6">
        <v>0</v>
      </c>
      <c r="FT58" s="39">
        <f t="shared" ref="FT58:FT69" si="210">IF(FR58=0,0,FS58/FR58*1000)</f>
        <v>0</v>
      </c>
      <c r="FU58" s="40">
        <v>0</v>
      </c>
      <c r="FV58" s="6">
        <v>0</v>
      </c>
      <c r="FW58" s="39">
        <v>0</v>
      </c>
      <c r="FX58" s="40">
        <v>0</v>
      </c>
      <c r="FY58" s="6">
        <v>0</v>
      </c>
      <c r="FZ58" s="39">
        <v>0</v>
      </c>
      <c r="GA58" s="40">
        <v>2</v>
      </c>
      <c r="GB58" s="6">
        <v>114</v>
      </c>
      <c r="GC58" s="39">
        <f t="shared" ref="GC58:GC69" si="211">GB58/GA58*1000</f>
        <v>57000</v>
      </c>
      <c r="GD58" s="40">
        <v>248</v>
      </c>
      <c r="GE58" s="6">
        <v>2908</v>
      </c>
      <c r="GF58" s="39">
        <f t="shared" ref="GF58:GF69" si="212">GE58/GD58*1000</f>
        <v>11725.806451612903</v>
      </c>
      <c r="GG58" s="40">
        <v>0</v>
      </c>
      <c r="GH58" s="6">
        <v>0</v>
      </c>
      <c r="GI58" s="39">
        <v>0</v>
      </c>
      <c r="GJ58" s="40">
        <v>0</v>
      </c>
      <c r="GK58" s="6">
        <v>0</v>
      </c>
      <c r="GL58" s="39">
        <v>0</v>
      </c>
      <c r="GM58" s="40">
        <v>0</v>
      </c>
      <c r="GN58" s="6">
        <v>0</v>
      </c>
      <c r="GO58" s="39">
        <v>0</v>
      </c>
      <c r="GP58" s="40">
        <v>0</v>
      </c>
      <c r="GQ58" s="6">
        <v>0</v>
      </c>
      <c r="GR58" s="39">
        <v>0</v>
      </c>
      <c r="GS58" s="8">
        <f t="shared" si="83"/>
        <v>1296</v>
      </c>
      <c r="GT58" s="17">
        <f t="shared" si="84"/>
        <v>20765</v>
      </c>
      <c r="GU58" s="4"/>
      <c r="GV58" s="5"/>
      <c r="GW58" s="4"/>
      <c r="GX58" s="4"/>
      <c r="GY58" s="4"/>
      <c r="GZ58" s="5"/>
      <c r="HA58" s="4"/>
      <c r="HB58" s="4"/>
      <c r="HC58" s="4"/>
      <c r="HD58" s="5"/>
      <c r="HE58" s="4"/>
      <c r="HF58" s="4"/>
      <c r="HG58" s="4"/>
      <c r="HH58" s="5"/>
      <c r="HI58" s="4"/>
      <c r="HJ58" s="1"/>
      <c r="HK58" s="1"/>
      <c r="HL58" s="2"/>
      <c r="HM58" s="1"/>
      <c r="HN58" s="1"/>
      <c r="HO58" s="1"/>
      <c r="HP58" s="2"/>
      <c r="HQ58" s="1"/>
      <c r="HR58" s="1"/>
      <c r="HS58" s="1"/>
      <c r="HT58" s="2"/>
      <c r="HU58" s="1"/>
      <c r="HV58" s="1"/>
      <c r="HW58" s="1"/>
      <c r="HX58" s="2"/>
      <c r="HY58" s="1"/>
      <c r="HZ58" s="1"/>
      <c r="IA58" s="1"/>
      <c r="IB58" s="2"/>
      <c r="IC58" s="1"/>
      <c r="ID58" s="1"/>
      <c r="IE58" s="1"/>
      <c r="IF58" s="2"/>
      <c r="IG58" s="1"/>
      <c r="IH58" s="1"/>
      <c r="II58" s="1"/>
      <c r="IJ58" s="2"/>
      <c r="IK58" s="1"/>
      <c r="IL58" s="1"/>
      <c r="IM58" s="1"/>
    </row>
    <row r="59" spans="1:247" x14ac:dyDescent="0.3">
      <c r="A59" s="52">
        <v>2010</v>
      </c>
      <c r="B59" s="53" t="s">
        <v>6</v>
      </c>
      <c r="C59" s="40">
        <v>0</v>
      </c>
      <c r="D59" s="6">
        <v>0</v>
      </c>
      <c r="E59" s="39">
        <v>0</v>
      </c>
      <c r="F59" s="40">
        <v>0</v>
      </c>
      <c r="G59" s="6">
        <v>0</v>
      </c>
      <c r="H59" s="39">
        <v>0</v>
      </c>
      <c r="I59" s="40">
        <v>0</v>
      </c>
      <c r="J59" s="6">
        <v>0</v>
      </c>
      <c r="K59" s="39">
        <v>0</v>
      </c>
      <c r="L59" s="40">
        <v>10</v>
      </c>
      <c r="M59" s="6">
        <v>111</v>
      </c>
      <c r="N59" s="39">
        <f t="shared" ref="N59:N69" si="213">M59/L59*1000</f>
        <v>11100</v>
      </c>
      <c r="O59" s="40">
        <v>0</v>
      </c>
      <c r="P59" s="6">
        <v>0</v>
      </c>
      <c r="Q59" s="39">
        <v>0</v>
      </c>
      <c r="R59" s="40">
        <v>25</v>
      </c>
      <c r="S59" s="6">
        <v>212</v>
      </c>
      <c r="T59" s="39">
        <f t="shared" ref="T59" si="214">S59/R59*1000</f>
        <v>8480</v>
      </c>
      <c r="U59" s="40">
        <v>0</v>
      </c>
      <c r="V59" s="6">
        <v>0</v>
      </c>
      <c r="W59" s="39">
        <v>0</v>
      </c>
      <c r="X59" s="40">
        <v>0</v>
      </c>
      <c r="Y59" s="6">
        <v>0</v>
      </c>
      <c r="Z59" s="39">
        <v>0</v>
      </c>
      <c r="AA59" s="40">
        <v>0</v>
      </c>
      <c r="AB59" s="6">
        <v>0</v>
      </c>
      <c r="AC59" s="39">
        <v>0</v>
      </c>
      <c r="AD59" s="40">
        <v>0</v>
      </c>
      <c r="AE59" s="6">
        <v>0</v>
      </c>
      <c r="AF59" s="39">
        <v>0</v>
      </c>
      <c r="AG59" s="40">
        <v>0</v>
      </c>
      <c r="AH59" s="6">
        <v>0</v>
      </c>
      <c r="AI59" s="39">
        <f t="shared" si="200"/>
        <v>0</v>
      </c>
      <c r="AJ59" s="40">
        <v>0</v>
      </c>
      <c r="AK59" s="6">
        <v>0</v>
      </c>
      <c r="AL59" s="39">
        <v>0</v>
      </c>
      <c r="AM59" s="40">
        <v>0</v>
      </c>
      <c r="AN59" s="6">
        <v>0</v>
      </c>
      <c r="AO59" s="39">
        <v>0</v>
      </c>
      <c r="AP59" s="40">
        <v>0</v>
      </c>
      <c r="AQ59" s="6">
        <v>0</v>
      </c>
      <c r="AR59" s="39">
        <v>0</v>
      </c>
      <c r="AS59" s="40">
        <v>0</v>
      </c>
      <c r="AT59" s="6">
        <v>0</v>
      </c>
      <c r="AU59" s="39">
        <f t="shared" si="201"/>
        <v>0</v>
      </c>
      <c r="AV59" s="40">
        <v>164</v>
      </c>
      <c r="AW59" s="6">
        <v>3347</v>
      </c>
      <c r="AX59" s="39">
        <f t="shared" si="202"/>
        <v>20408.536585365855</v>
      </c>
      <c r="AY59" s="40">
        <v>0</v>
      </c>
      <c r="AZ59" s="6">
        <v>0</v>
      </c>
      <c r="BA59" s="39">
        <v>0</v>
      </c>
      <c r="BB59" s="40">
        <v>0</v>
      </c>
      <c r="BC59" s="6">
        <v>0</v>
      </c>
      <c r="BD59" s="39">
        <v>0</v>
      </c>
      <c r="BE59" s="40"/>
      <c r="BF59" s="6"/>
      <c r="BG59" s="39"/>
      <c r="BH59" s="40">
        <v>0</v>
      </c>
      <c r="BI59" s="6">
        <v>0</v>
      </c>
      <c r="BJ59" s="39">
        <v>0</v>
      </c>
      <c r="BK59" s="40">
        <v>0</v>
      </c>
      <c r="BL59" s="6">
        <v>0</v>
      </c>
      <c r="BM59" s="39">
        <f t="shared" si="204"/>
        <v>0</v>
      </c>
      <c r="BN59" s="40">
        <v>0</v>
      </c>
      <c r="BO59" s="6">
        <v>0</v>
      </c>
      <c r="BP59" s="39">
        <f t="shared" si="205"/>
        <v>0</v>
      </c>
      <c r="BQ59" s="40">
        <v>0</v>
      </c>
      <c r="BR59" s="6">
        <v>0</v>
      </c>
      <c r="BS59" s="39">
        <v>0</v>
      </c>
      <c r="BT59" s="40">
        <v>3</v>
      </c>
      <c r="BU59" s="6">
        <v>63</v>
      </c>
      <c r="BV59" s="39">
        <f t="shared" ref="BV59:BV68" si="215">BU59/BT59*1000</f>
        <v>21000</v>
      </c>
      <c r="BW59" s="40">
        <v>0</v>
      </c>
      <c r="BX59" s="6">
        <v>0</v>
      </c>
      <c r="BY59" s="39">
        <v>0</v>
      </c>
      <c r="BZ59" s="40">
        <v>0</v>
      </c>
      <c r="CA59" s="6">
        <v>0</v>
      </c>
      <c r="CB59" s="39">
        <v>0</v>
      </c>
      <c r="CC59" s="40">
        <v>0</v>
      </c>
      <c r="CD59" s="6">
        <v>0</v>
      </c>
      <c r="CE59" s="39">
        <v>0</v>
      </c>
      <c r="CF59" s="40">
        <v>0</v>
      </c>
      <c r="CG59" s="6">
        <v>0</v>
      </c>
      <c r="CH59" s="39">
        <v>0</v>
      </c>
      <c r="CI59" s="40">
        <v>0</v>
      </c>
      <c r="CJ59" s="6">
        <v>0</v>
      </c>
      <c r="CK59" s="39">
        <v>0</v>
      </c>
      <c r="CL59" s="40">
        <v>0</v>
      </c>
      <c r="CM59" s="6">
        <v>0</v>
      </c>
      <c r="CN59" s="39">
        <f t="shared" si="206"/>
        <v>0</v>
      </c>
      <c r="CO59" s="40">
        <v>0</v>
      </c>
      <c r="CP59" s="6">
        <v>0</v>
      </c>
      <c r="CQ59" s="39">
        <v>0</v>
      </c>
      <c r="CR59" s="40">
        <v>0</v>
      </c>
      <c r="CS59" s="6">
        <v>0</v>
      </c>
      <c r="CT59" s="39">
        <v>0</v>
      </c>
      <c r="CU59" s="40">
        <v>0</v>
      </c>
      <c r="CV59" s="6">
        <v>0</v>
      </c>
      <c r="CW59" s="39">
        <v>0</v>
      </c>
      <c r="CX59" s="40"/>
      <c r="CY59" s="6"/>
      <c r="CZ59" s="39"/>
      <c r="DA59" s="40">
        <v>0</v>
      </c>
      <c r="DB59" s="6">
        <v>0</v>
      </c>
      <c r="DC59" s="39">
        <v>0</v>
      </c>
      <c r="DD59" s="40">
        <v>0</v>
      </c>
      <c r="DE59" s="6">
        <v>0</v>
      </c>
      <c r="DF59" s="39">
        <v>0</v>
      </c>
      <c r="DG59" s="40">
        <v>0</v>
      </c>
      <c r="DH59" s="6">
        <v>0</v>
      </c>
      <c r="DI59" s="39">
        <v>0</v>
      </c>
      <c r="DJ59" s="40">
        <v>0</v>
      </c>
      <c r="DK59" s="6">
        <v>0</v>
      </c>
      <c r="DL59" s="39">
        <v>0</v>
      </c>
      <c r="DM59" s="40">
        <v>690</v>
      </c>
      <c r="DN59" s="6">
        <v>11299</v>
      </c>
      <c r="DO59" s="39">
        <f t="shared" si="207"/>
        <v>16375.36231884058</v>
      </c>
      <c r="DP59" s="40">
        <v>0</v>
      </c>
      <c r="DQ59" s="6">
        <v>0</v>
      </c>
      <c r="DR59" s="39">
        <v>0</v>
      </c>
      <c r="DS59" s="40">
        <v>0</v>
      </c>
      <c r="DT59" s="6">
        <v>0</v>
      </c>
      <c r="DU59" s="39">
        <v>0</v>
      </c>
      <c r="DV59" s="40">
        <v>0</v>
      </c>
      <c r="DW59" s="6">
        <v>0</v>
      </c>
      <c r="DX59" s="39">
        <v>0</v>
      </c>
      <c r="DY59" s="40">
        <v>0</v>
      </c>
      <c r="DZ59" s="6">
        <v>0</v>
      </c>
      <c r="EA59" s="39">
        <v>0</v>
      </c>
      <c r="EB59" s="40">
        <v>0</v>
      </c>
      <c r="EC59" s="6">
        <v>0</v>
      </c>
      <c r="ED59" s="39">
        <v>0</v>
      </c>
      <c r="EE59" s="40">
        <v>0</v>
      </c>
      <c r="EF59" s="6">
        <v>0</v>
      </c>
      <c r="EG59" s="39">
        <v>0</v>
      </c>
      <c r="EH59" s="40">
        <v>0</v>
      </c>
      <c r="EI59" s="6">
        <v>0</v>
      </c>
      <c r="EJ59" s="39">
        <v>0</v>
      </c>
      <c r="EK59" s="40">
        <v>0</v>
      </c>
      <c r="EL59" s="6">
        <v>0</v>
      </c>
      <c r="EM59" s="39">
        <v>0</v>
      </c>
      <c r="EN59" s="40">
        <v>0</v>
      </c>
      <c r="EO59" s="6">
        <v>0</v>
      </c>
      <c r="EP59" s="39">
        <v>0</v>
      </c>
      <c r="EQ59" s="40">
        <v>0</v>
      </c>
      <c r="ER59" s="6">
        <v>0</v>
      </c>
      <c r="ES59" s="39">
        <v>0</v>
      </c>
      <c r="ET59" s="40">
        <v>0</v>
      </c>
      <c r="EU59" s="6">
        <v>0</v>
      </c>
      <c r="EV59" s="39">
        <v>0</v>
      </c>
      <c r="EW59" s="40">
        <v>0</v>
      </c>
      <c r="EX59" s="6">
        <v>0</v>
      </c>
      <c r="EY59" s="39">
        <v>0</v>
      </c>
      <c r="EZ59" s="40">
        <v>0</v>
      </c>
      <c r="FA59" s="6">
        <v>0</v>
      </c>
      <c r="FB59" s="39">
        <v>0</v>
      </c>
      <c r="FC59" s="40">
        <v>0</v>
      </c>
      <c r="FD59" s="6">
        <v>0</v>
      </c>
      <c r="FE59" s="39">
        <v>0</v>
      </c>
      <c r="FF59" s="40">
        <v>0</v>
      </c>
      <c r="FG59" s="6">
        <v>0</v>
      </c>
      <c r="FH59" s="39">
        <v>0</v>
      </c>
      <c r="FI59" s="40">
        <v>0</v>
      </c>
      <c r="FJ59" s="6">
        <v>0</v>
      </c>
      <c r="FK59" s="39">
        <v>0</v>
      </c>
      <c r="FL59" s="40">
        <v>12</v>
      </c>
      <c r="FM59" s="6">
        <v>525</v>
      </c>
      <c r="FN59" s="39">
        <f t="shared" si="208"/>
        <v>43750</v>
      </c>
      <c r="FO59" s="40">
        <v>0</v>
      </c>
      <c r="FP59" s="6">
        <v>0</v>
      </c>
      <c r="FQ59" s="39">
        <f t="shared" si="209"/>
        <v>0</v>
      </c>
      <c r="FR59" s="40">
        <v>0</v>
      </c>
      <c r="FS59" s="6">
        <v>0</v>
      </c>
      <c r="FT59" s="39">
        <f t="shared" si="210"/>
        <v>0</v>
      </c>
      <c r="FU59" s="40">
        <v>0</v>
      </c>
      <c r="FV59" s="6">
        <v>0</v>
      </c>
      <c r="FW59" s="39">
        <v>0</v>
      </c>
      <c r="FX59" s="40">
        <v>0</v>
      </c>
      <c r="FY59" s="6">
        <v>0</v>
      </c>
      <c r="FZ59" s="39">
        <v>0</v>
      </c>
      <c r="GA59" s="40">
        <v>0</v>
      </c>
      <c r="GB59" s="6">
        <v>4</v>
      </c>
      <c r="GC59" s="39">
        <v>0</v>
      </c>
      <c r="GD59" s="40">
        <v>148</v>
      </c>
      <c r="GE59" s="6">
        <v>1570</v>
      </c>
      <c r="GF59" s="39">
        <f t="shared" si="212"/>
        <v>10608.108108108108</v>
      </c>
      <c r="GG59" s="40">
        <v>0</v>
      </c>
      <c r="GH59" s="6">
        <v>0</v>
      </c>
      <c r="GI59" s="39">
        <v>0</v>
      </c>
      <c r="GJ59" s="40">
        <v>0</v>
      </c>
      <c r="GK59" s="6">
        <v>0</v>
      </c>
      <c r="GL59" s="39">
        <v>0</v>
      </c>
      <c r="GM59" s="40">
        <v>0</v>
      </c>
      <c r="GN59" s="6">
        <v>0</v>
      </c>
      <c r="GO59" s="39">
        <v>0</v>
      </c>
      <c r="GP59" s="40">
        <v>0</v>
      </c>
      <c r="GQ59" s="6">
        <v>0</v>
      </c>
      <c r="GR59" s="39">
        <v>0</v>
      </c>
      <c r="GS59" s="8">
        <f t="shared" si="83"/>
        <v>1052</v>
      </c>
      <c r="GT59" s="17">
        <f t="shared" si="84"/>
        <v>17131</v>
      </c>
      <c r="GU59" s="4"/>
      <c r="GV59" s="5"/>
      <c r="GW59" s="4"/>
      <c r="GX59" s="4"/>
      <c r="GY59" s="4"/>
      <c r="GZ59" s="5"/>
      <c r="HA59" s="4"/>
      <c r="HB59" s="4"/>
      <c r="HC59" s="4"/>
      <c r="HD59" s="5"/>
      <c r="HE59" s="4"/>
      <c r="HF59" s="4"/>
      <c r="HG59" s="4"/>
      <c r="HH59" s="5"/>
      <c r="HI59" s="4"/>
      <c r="HJ59" s="1"/>
      <c r="HK59" s="1"/>
      <c r="HL59" s="2"/>
      <c r="HM59" s="1"/>
      <c r="HN59" s="1"/>
      <c r="HO59" s="1"/>
      <c r="HP59" s="2"/>
      <c r="HQ59" s="1"/>
      <c r="HR59" s="1"/>
      <c r="HS59" s="1"/>
      <c r="HT59" s="2"/>
      <c r="HU59" s="1"/>
      <c r="HV59" s="1"/>
      <c r="HW59" s="1"/>
      <c r="HX59" s="2"/>
      <c r="HY59" s="1"/>
      <c r="HZ59" s="1"/>
      <c r="IA59" s="1"/>
      <c r="IB59" s="2"/>
      <c r="IC59" s="1"/>
      <c r="ID59" s="1"/>
      <c r="IE59" s="1"/>
      <c r="IF59" s="2"/>
      <c r="IG59" s="1"/>
      <c r="IH59" s="1"/>
      <c r="II59" s="1"/>
      <c r="IJ59" s="2"/>
      <c r="IK59" s="1"/>
      <c r="IL59" s="1"/>
      <c r="IM59" s="1"/>
    </row>
    <row r="60" spans="1:247" x14ac:dyDescent="0.3">
      <c r="A60" s="52">
        <v>2010</v>
      </c>
      <c r="B60" s="53" t="s">
        <v>7</v>
      </c>
      <c r="C60" s="40">
        <v>0</v>
      </c>
      <c r="D60" s="6">
        <v>0</v>
      </c>
      <c r="E60" s="39">
        <v>0</v>
      </c>
      <c r="F60" s="40">
        <v>57</v>
      </c>
      <c r="G60" s="6">
        <v>691</v>
      </c>
      <c r="H60" s="39">
        <f t="shared" si="198"/>
        <v>12122.807017543859</v>
      </c>
      <c r="I60" s="40">
        <v>15</v>
      </c>
      <c r="J60" s="6">
        <v>345</v>
      </c>
      <c r="K60" s="39">
        <f t="shared" si="199"/>
        <v>23000</v>
      </c>
      <c r="L60" s="40">
        <v>87</v>
      </c>
      <c r="M60" s="6">
        <v>1667</v>
      </c>
      <c r="N60" s="39">
        <f t="shared" si="213"/>
        <v>19160.919540229883</v>
      </c>
      <c r="O60" s="40">
        <v>0</v>
      </c>
      <c r="P60" s="6">
        <v>0</v>
      </c>
      <c r="Q60" s="39">
        <v>0</v>
      </c>
      <c r="R60" s="40">
        <v>0</v>
      </c>
      <c r="S60" s="6">
        <v>0</v>
      </c>
      <c r="T60" s="39">
        <v>0</v>
      </c>
      <c r="U60" s="40">
        <v>0</v>
      </c>
      <c r="V60" s="6">
        <v>0</v>
      </c>
      <c r="W60" s="39">
        <v>0</v>
      </c>
      <c r="X60" s="40">
        <v>0</v>
      </c>
      <c r="Y60" s="6">
        <v>0</v>
      </c>
      <c r="Z60" s="39">
        <v>0</v>
      </c>
      <c r="AA60" s="40">
        <v>0</v>
      </c>
      <c r="AB60" s="6">
        <v>0</v>
      </c>
      <c r="AC60" s="39">
        <v>0</v>
      </c>
      <c r="AD60" s="40">
        <v>0</v>
      </c>
      <c r="AE60" s="6">
        <v>0</v>
      </c>
      <c r="AF60" s="39">
        <v>0</v>
      </c>
      <c r="AG60" s="40">
        <v>0</v>
      </c>
      <c r="AH60" s="6">
        <v>0</v>
      </c>
      <c r="AI60" s="39">
        <f t="shared" si="200"/>
        <v>0</v>
      </c>
      <c r="AJ60" s="40">
        <v>0</v>
      </c>
      <c r="AK60" s="6">
        <v>0</v>
      </c>
      <c r="AL60" s="39">
        <v>0</v>
      </c>
      <c r="AM60" s="40">
        <v>0</v>
      </c>
      <c r="AN60" s="6">
        <v>0</v>
      </c>
      <c r="AO60" s="39">
        <v>0</v>
      </c>
      <c r="AP60" s="40">
        <v>0</v>
      </c>
      <c r="AQ60" s="6">
        <v>0</v>
      </c>
      <c r="AR60" s="39">
        <v>0</v>
      </c>
      <c r="AS60" s="40">
        <v>0</v>
      </c>
      <c r="AT60" s="6">
        <v>0</v>
      </c>
      <c r="AU60" s="39">
        <f t="shared" si="201"/>
        <v>0</v>
      </c>
      <c r="AV60" s="40">
        <v>182</v>
      </c>
      <c r="AW60" s="6">
        <v>3385</v>
      </c>
      <c r="AX60" s="39">
        <f t="shared" si="202"/>
        <v>18598.9010989011</v>
      </c>
      <c r="AY60" s="40">
        <v>0</v>
      </c>
      <c r="AZ60" s="6">
        <v>0</v>
      </c>
      <c r="BA60" s="39">
        <v>0</v>
      </c>
      <c r="BB60" s="40">
        <v>0</v>
      </c>
      <c r="BC60" s="6">
        <v>0</v>
      </c>
      <c r="BD60" s="39">
        <v>0</v>
      </c>
      <c r="BE60" s="44"/>
      <c r="BF60" s="14"/>
      <c r="BG60" s="39"/>
      <c r="BH60" s="44">
        <v>18</v>
      </c>
      <c r="BI60" s="14">
        <v>226</v>
      </c>
      <c r="BJ60" s="39">
        <f t="shared" si="203"/>
        <v>12555.555555555555</v>
      </c>
      <c r="BK60" s="40">
        <v>0</v>
      </c>
      <c r="BL60" s="6">
        <v>0</v>
      </c>
      <c r="BM60" s="39">
        <f t="shared" si="204"/>
        <v>0</v>
      </c>
      <c r="BN60" s="40">
        <v>0</v>
      </c>
      <c r="BO60" s="6">
        <v>0</v>
      </c>
      <c r="BP60" s="39">
        <f t="shared" si="205"/>
        <v>0</v>
      </c>
      <c r="BQ60" s="40">
        <v>0</v>
      </c>
      <c r="BR60" s="6">
        <v>0</v>
      </c>
      <c r="BS60" s="39">
        <v>0</v>
      </c>
      <c r="BT60" s="40">
        <v>13</v>
      </c>
      <c r="BU60" s="6">
        <v>234</v>
      </c>
      <c r="BV60" s="39">
        <f t="shared" si="215"/>
        <v>18000</v>
      </c>
      <c r="BW60" s="40">
        <v>0</v>
      </c>
      <c r="BX60" s="6">
        <v>0</v>
      </c>
      <c r="BY60" s="39">
        <v>0</v>
      </c>
      <c r="BZ60" s="40">
        <v>0</v>
      </c>
      <c r="CA60" s="6">
        <v>0</v>
      </c>
      <c r="CB60" s="39">
        <v>0</v>
      </c>
      <c r="CC60" s="40">
        <v>0</v>
      </c>
      <c r="CD60" s="6">
        <v>0</v>
      </c>
      <c r="CE60" s="39">
        <v>0</v>
      </c>
      <c r="CF60" s="40">
        <v>0</v>
      </c>
      <c r="CG60" s="6">
        <v>0</v>
      </c>
      <c r="CH60" s="39">
        <v>0</v>
      </c>
      <c r="CI60" s="40">
        <v>0</v>
      </c>
      <c r="CJ60" s="6">
        <v>0</v>
      </c>
      <c r="CK60" s="39">
        <v>0</v>
      </c>
      <c r="CL60" s="40">
        <v>0</v>
      </c>
      <c r="CM60" s="6">
        <v>0</v>
      </c>
      <c r="CN60" s="39">
        <f t="shared" si="206"/>
        <v>0</v>
      </c>
      <c r="CO60" s="40">
        <v>0</v>
      </c>
      <c r="CP60" s="6">
        <v>0</v>
      </c>
      <c r="CQ60" s="39">
        <v>0</v>
      </c>
      <c r="CR60" s="40">
        <v>5</v>
      </c>
      <c r="CS60" s="6">
        <v>189</v>
      </c>
      <c r="CT60" s="39">
        <f t="shared" ref="CT60:CT68" si="216">CS60/CR60*1000</f>
        <v>37800</v>
      </c>
      <c r="CU60" s="40">
        <v>0</v>
      </c>
      <c r="CV60" s="6">
        <v>0</v>
      </c>
      <c r="CW60" s="39">
        <v>0</v>
      </c>
      <c r="CX60" s="40"/>
      <c r="CY60" s="6"/>
      <c r="CZ60" s="39"/>
      <c r="DA60" s="40">
        <v>0</v>
      </c>
      <c r="DB60" s="6">
        <v>0</v>
      </c>
      <c r="DC60" s="39">
        <v>0</v>
      </c>
      <c r="DD60" s="40">
        <v>0</v>
      </c>
      <c r="DE60" s="6">
        <v>0</v>
      </c>
      <c r="DF60" s="39">
        <v>0</v>
      </c>
      <c r="DG60" s="40">
        <v>0</v>
      </c>
      <c r="DH60" s="6">
        <v>0</v>
      </c>
      <c r="DI60" s="39">
        <v>0</v>
      </c>
      <c r="DJ60" s="40">
        <v>0</v>
      </c>
      <c r="DK60" s="6">
        <v>0</v>
      </c>
      <c r="DL60" s="39">
        <v>0</v>
      </c>
      <c r="DM60" s="40">
        <v>1010</v>
      </c>
      <c r="DN60" s="6">
        <v>17324</v>
      </c>
      <c r="DO60" s="39">
        <f t="shared" si="207"/>
        <v>17152.475247524751</v>
      </c>
      <c r="DP60" s="40">
        <v>0</v>
      </c>
      <c r="DQ60" s="6">
        <v>0</v>
      </c>
      <c r="DR60" s="39">
        <v>0</v>
      </c>
      <c r="DS60" s="40">
        <v>0</v>
      </c>
      <c r="DT60" s="6">
        <v>0</v>
      </c>
      <c r="DU60" s="39">
        <v>0</v>
      </c>
      <c r="DV60" s="40">
        <v>0</v>
      </c>
      <c r="DW60" s="6">
        <v>0</v>
      </c>
      <c r="DX60" s="39">
        <v>0</v>
      </c>
      <c r="DY60" s="40">
        <v>0</v>
      </c>
      <c r="DZ60" s="6">
        <v>0</v>
      </c>
      <c r="EA60" s="39">
        <v>0</v>
      </c>
      <c r="EB60" s="40">
        <v>0</v>
      </c>
      <c r="EC60" s="6">
        <v>0</v>
      </c>
      <c r="ED60" s="39">
        <v>0</v>
      </c>
      <c r="EE60" s="40">
        <v>0</v>
      </c>
      <c r="EF60" s="6">
        <v>0</v>
      </c>
      <c r="EG60" s="39">
        <v>0</v>
      </c>
      <c r="EH60" s="40">
        <v>0</v>
      </c>
      <c r="EI60" s="6">
        <v>0</v>
      </c>
      <c r="EJ60" s="39">
        <v>0</v>
      </c>
      <c r="EK60" s="40">
        <v>0</v>
      </c>
      <c r="EL60" s="6">
        <v>0</v>
      </c>
      <c r="EM60" s="39">
        <v>0</v>
      </c>
      <c r="EN60" s="40">
        <v>0</v>
      </c>
      <c r="EO60" s="6">
        <v>0</v>
      </c>
      <c r="EP60" s="39">
        <v>0</v>
      </c>
      <c r="EQ60" s="40">
        <v>0</v>
      </c>
      <c r="ER60" s="6">
        <v>0</v>
      </c>
      <c r="ES60" s="39">
        <v>0</v>
      </c>
      <c r="ET60" s="40">
        <v>0</v>
      </c>
      <c r="EU60" s="6">
        <v>0</v>
      </c>
      <c r="EV60" s="39">
        <v>0</v>
      </c>
      <c r="EW60" s="40">
        <v>0</v>
      </c>
      <c r="EX60" s="6">
        <v>0</v>
      </c>
      <c r="EY60" s="39">
        <v>0</v>
      </c>
      <c r="EZ60" s="40">
        <v>0</v>
      </c>
      <c r="FA60" s="6">
        <v>0</v>
      </c>
      <c r="FB60" s="39">
        <v>0</v>
      </c>
      <c r="FC60" s="40">
        <v>0</v>
      </c>
      <c r="FD60" s="6">
        <v>0</v>
      </c>
      <c r="FE60" s="39">
        <v>0</v>
      </c>
      <c r="FF60" s="40">
        <v>0</v>
      </c>
      <c r="FG60" s="6">
        <v>0</v>
      </c>
      <c r="FH60" s="39">
        <v>0</v>
      </c>
      <c r="FI60" s="40">
        <v>0</v>
      </c>
      <c r="FJ60" s="6">
        <v>0</v>
      </c>
      <c r="FK60" s="39">
        <v>0</v>
      </c>
      <c r="FL60" s="40">
        <v>53</v>
      </c>
      <c r="FM60" s="6">
        <v>565</v>
      </c>
      <c r="FN60" s="39">
        <f t="shared" si="208"/>
        <v>10660.377358490565</v>
      </c>
      <c r="FO60" s="40">
        <v>0</v>
      </c>
      <c r="FP60" s="6">
        <v>0</v>
      </c>
      <c r="FQ60" s="39">
        <f t="shared" si="209"/>
        <v>0</v>
      </c>
      <c r="FR60" s="40">
        <v>0</v>
      </c>
      <c r="FS60" s="6">
        <v>0</v>
      </c>
      <c r="FT60" s="39">
        <f t="shared" si="210"/>
        <v>0</v>
      </c>
      <c r="FU60" s="40">
        <v>0</v>
      </c>
      <c r="FV60" s="6">
        <v>0</v>
      </c>
      <c r="FW60" s="39">
        <v>0</v>
      </c>
      <c r="FX60" s="40">
        <v>0</v>
      </c>
      <c r="FY60" s="6">
        <v>0</v>
      </c>
      <c r="FZ60" s="39">
        <v>0</v>
      </c>
      <c r="GA60" s="40">
        <v>3</v>
      </c>
      <c r="GB60" s="6">
        <v>164</v>
      </c>
      <c r="GC60" s="39">
        <f t="shared" si="211"/>
        <v>54666.666666666664</v>
      </c>
      <c r="GD60" s="40">
        <v>138</v>
      </c>
      <c r="GE60" s="6">
        <v>1404</v>
      </c>
      <c r="GF60" s="39">
        <f t="shared" si="212"/>
        <v>10173.913043478262</v>
      </c>
      <c r="GG60" s="40">
        <v>0</v>
      </c>
      <c r="GH60" s="6">
        <v>0</v>
      </c>
      <c r="GI60" s="39">
        <v>0</v>
      </c>
      <c r="GJ60" s="40">
        <v>0</v>
      </c>
      <c r="GK60" s="6">
        <v>0</v>
      </c>
      <c r="GL60" s="39">
        <v>0</v>
      </c>
      <c r="GM60" s="40">
        <v>0</v>
      </c>
      <c r="GN60" s="6">
        <v>0</v>
      </c>
      <c r="GO60" s="39">
        <v>0</v>
      </c>
      <c r="GP60" s="40">
        <v>0</v>
      </c>
      <c r="GQ60" s="6">
        <v>0</v>
      </c>
      <c r="GR60" s="39">
        <v>0</v>
      </c>
      <c r="GS60" s="8">
        <f t="shared" si="83"/>
        <v>1581</v>
      </c>
      <c r="GT60" s="17">
        <f t="shared" si="84"/>
        <v>26194</v>
      </c>
      <c r="GU60" s="4"/>
      <c r="GV60" s="5"/>
      <c r="GW60" s="4"/>
      <c r="GX60" s="4"/>
      <c r="GY60" s="4"/>
      <c r="GZ60" s="5"/>
      <c r="HA60" s="4"/>
      <c r="HB60" s="4"/>
      <c r="HC60" s="4"/>
      <c r="HD60" s="5"/>
      <c r="HE60" s="4"/>
      <c r="HF60" s="4"/>
      <c r="HG60" s="4"/>
      <c r="HH60" s="5"/>
      <c r="HI60" s="4"/>
      <c r="HJ60" s="1"/>
      <c r="HK60" s="1"/>
      <c r="HL60" s="2"/>
      <c r="HM60" s="1"/>
      <c r="HN60" s="1"/>
      <c r="HO60" s="1"/>
      <c r="HP60" s="2"/>
      <c r="HQ60" s="1"/>
      <c r="HR60" s="1"/>
      <c r="HS60" s="1"/>
      <c r="HT60" s="2"/>
      <c r="HU60" s="1"/>
      <c r="HV60" s="1"/>
      <c r="HW60" s="1"/>
      <c r="HX60" s="2"/>
      <c r="HY60" s="1"/>
      <c r="HZ60" s="1"/>
      <c r="IA60" s="1"/>
      <c r="IB60" s="2"/>
      <c r="IC60" s="1"/>
      <c r="ID60" s="1"/>
      <c r="IE60" s="1"/>
      <c r="IF60" s="2"/>
      <c r="IG60" s="1"/>
      <c r="IH60" s="1"/>
      <c r="II60" s="1"/>
      <c r="IJ60" s="2"/>
      <c r="IK60" s="1"/>
      <c r="IL60" s="1"/>
      <c r="IM60" s="1"/>
    </row>
    <row r="61" spans="1:247" x14ac:dyDescent="0.3">
      <c r="A61" s="52">
        <v>2010</v>
      </c>
      <c r="B61" s="53" t="s">
        <v>8</v>
      </c>
      <c r="C61" s="40">
        <v>0</v>
      </c>
      <c r="D61" s="6">
        <v>0</v>
      </c>
      <c r="E61" s="39">
        <v>0</v>
      </c>
      <c r="F61" s="40">
        <v>155</v>
      </c>
      <c r="G61" s="6">
        <v>1918</v>
      </c>
      <c r="H61" s="39">
        <f t="shared" si="198"/>
        <v>12374.193548387098</v>
      </c>
      <c r="I61" s="40">
        <v>14</v>
      </c>
      <c r="J61" s="6">
        <v>344</v>
      </c>
      <c r="K61" s="39">
        <f t="shared" si="199"/>
        <v>24571.428571428572</v>
      </c>
      <c r="L61" s="40">
        <v>0</v>
      </c>
      <c r="M61" s="6">
        <v>1</v>
      </c>
      <c r="N61" s="39">
        <v>0</v>
      </c>
      <c r="O61" s="40">
        <v>0</v>
      </c>
      <c r="P61" s="6">
        <v>0</v>
      </c>
      <c r="Q61" s="39">
        <v>0</v>
      </c>
      <c r="R61" s="40">
        <v>0</v>
      </c>
      <c r="S61" s="6">
        <v>0</v>
      </c>
      <c r="T61" s="39">
        <v>0</v>
      </c>
      <c r="U61" s="40">
        <v>0</v>
      </c>
      <c r="V61" s="6">
        <v>0</v>
      </c>
      <c r="W61" s="39">
        <v>0</v>
      </c>
      <c r="X61" s="40">
        <v>0</v>
      </c>
      <c r="Y61" s="6">
        <v>0</v>
      </c>
      <c r="Z61" s="39">
        <v>0</v>
      </c>
      <c r="AA61" s="40">
        <v>0</v>
      </c>
      <c r="AB61" s="6">
        <v>8</v>
      </c>
      <c r="AC61" s="39">
        <v>0</v>
      </c>
      <c r="AD61" s="40">
        <v>0</v>
      </c>
      <c r="AE61" s="6">
        <v>0</v>
      </c>
      <c r="AF61" s="39">
        <v>0</v>
      </c>
      <c r="AG61" s="40">
        <v>0</v>
      </c>
      <c r="AH61" s="6">
        <v>0</v>
      </c>
      <c r="AI61" s="39">
        <f t="shared" si="200"/>
        <v>0</v>
      </c>
      <c r="AJ61" s="40">
        <v>116</v>
      </c>
      <c r="AK61" s="6">
        <v>1693</v>
      </c>
      <c r="AL61" s="39">
        <f t="shared" ref="AL61:AL63" si="217">AK61/AJ61*1000</f>
        <v>14594.827586206897</v>
      </c>
      <c r="AM61" s="40">
        <v>0</v>
      </c>
      <c r="AN61" s="6">
        <v>0</v>
      </c>
      <c r="AO61" s="39">
        <v>0</v>
      </c>
      <c r="AP61" s="40">
        <v>0</v>
      </c>
      <c r="AQ61" s="6">
        <v>0</v>
      </c>
      <c r="AR61" s="39">
        <v>0</v>
      </c>
      <c r="AS61" s="40">
        <v>0</v>
      </c>
      <c r="AT61" s="6">
        <v>0</v>
      </c>
      <c r="AU61" s="39">
        <f t="shared" si="201"/>
        <v>0</v>
      </c>
      <c r="AV61" s="40">
        <v>101</v>
      </c>
      <c r="AW61" s="6">
        <v>1809</v>
      </c>
      <c r="AX61" s="39">
        <f t="shared" si="202"/>
        <v>17910.891089108911</v>
      </c>
      <c r="AY61" s="40">
        <v>0</v>
      </c>
      <c r="AZ61" s="6">
        <v>0</v>
      </c>
      <c r="BA61" s="39">
        <v>0</v>
      </c>
      <c r="BB61" s="40">
        <v>0</v>
      </c>
      <c r="BC61" s="6">
        <v>0</v>
      </c>
      <c r="BD61" s="39">
        <v>0</v>
      </c>
      <c r="BE61" s="40"/>
      <c r="BF61" s="6"/>
      <c r="BG61" s="39"/>
      <c r="BH61" s="40">
        <v>37</v>
      </c>
      <c r="BI61" s="6">
        <v>430</v>
      </c>
      <c r="BJ61" s="39">
        <f t="shared" si="203"/>
        <v>11621.621621621622</v>
      </c>
      <c r="BK61" s="40">
        <v>0</v>
      </c>
      <c r="BL61" s="6">
        <v>0</v>
      </c>
      <c r="BM61" s="39">
        <f t="shared" si="204"/>
        <v>0</v>
      </c>
      <c r="BN61" s="40">
        <v>0</v>
      </c>
      <c r="BO61" s="6">
        <v>0</v>
      </c>
      <c r="BP61" s="39">
        <f t="shared" si="205"/>
        <v>0</v>
      </c>
      <c r="BQ61" s="40">
        <v>0</v>
      </c>
      <c r="BR61" s="6">
        <v>0</v>
      </c>
      <c r="BS61" s="39">
        <v>0</v>
      </c>
      <c r="BT61" s="40">
        <v>13</v>
      </c>
      <c r="BU61" s="6">
        <v>291</v>
      </c>
      <c r="BV61" s="39">
        <f t="shared" si="215"/>
        <v>22384.615384615383</v>
      </c>
      <c r="BW61" s="40">
        <v>0</v>
      </c>
      <c r="BX61" s="6">
        <v>0</v>
      </c>
      <c r="BY61" s="39">
        <v>0</v>
      </c>
      <c r="BZ61" s="40">
        <v>0</v>
      </c>
      <c r="CA61" s="6">
        <v>0</v>
      </c>
      <c r="CB61" s="39">
        <v>0</v>
      </c>
      <c r="CC61" s="40">
        <v>0</v>
      </c>
      <c r="CD61" s="6">
        <v>0</v>
      </c>
      <c r="CE61" s="39">
        <v>0</v>
      </c>
      <c r="CF61" s="40">
        <v>0</v>
      </c>
      <c r="CG61" s="6">
        <v>0</v>
      </c>
      <c r="CH61" s="39">
        <v>0</v>
      </c>
      <c r="CI61" s="40">
        <v>0</v>
      </c>
      <c r="CJ61" s="6">
        <v>0</v>
      </c>
      <c r="CK61" s="39">
        <v>0</v>
      </c>
      <c r="CL61" s="40">
        <v>0</v>
      </c>
      <c r="CM61" s="6">
        <v>0</v>
      </c>
      <c r="CN61" s="39">
        <f t="shared" si="206"/>
        <v>0</v>
      </c>
      <c r="CO61" s="40">
        <v>0</v>
      </c>
      <c r="CP61" s="6">
        <v>0</v>
      </c>
      <c r="CQ61" s="39">
        <v>0</v>
      </c>
      <c r="CR61" s="40">
        <v>0</v>
      </c>
      <c r="CS61" s="6">
        <v>0</v>
      </c>
      <c r="CT61" s="39">
        <v>0</v>
      </c>
      <c r="CU61" s="40">
        <v>0</v>
      </c>
      <c r="CV61" s="6">
        <v>0</v>
      </c>
      <c r="CW61" s="39">
        <v>0</v>
      </c>
      <c r="CX61" s="40"/>
      <c r="CY61" s="6"/>
      <c r="CZ61" s="39"/>
      <c r="DA61" s="40">
        <v>0</v>
      </c>
      <c r="DB61" s="6">
        <v>0</v>
      </c>
      <c r="DC61" s="39">
        <v>0</v>
      </c>
      <c r="DD61" s="40">
        <v>0</v>
      </c>
      <c r="DE61" s="6">
        <v>0</v>
      </c>
      <c r="DF61" s="39">
        <v>0</v>
      </c>
      <c r="DG61" s="40">
        <v>0</v>
      </c>
      <c r="DH61" s="6">
        <v>0</v>
      </c>
      <c r="DI61" s="39">
        <v>0</v>
      </c>
      <c r="DJ61" s="40">
        <v>0</v>
      </c>
      <c r="DK61" s="6">
        <v>0</v>
      </c>
      <c r="DL61" s="39">
        <v>0</v>
      </c>
      <c r="DM61" s="40">
        <v>1155</v>
      </c>
      <c r="DN61" s="6">
        <v>16291</v>
      </c>
      <c r="DO61" s="39">
        <f t="shared" si="207"/>
        <v>14104.761904761905</v>
      </c>
      <c r="DP61" s="40">
        <v>0</v>
      </c>
      <c r="DQ61" s="6">
        <v>0</v>
      </c>
      <c r="DR61" s="39">
        <v>0</v>
      </c>
      <c r="DS61" s="40">
        <v>0</v>
      </c>
      <c r="DT61" s="6">
        <v>0</v>
      </c>
      <c r="DU61" s="39">
        <v>0</v>
      </c>
      <c r="DV61" s="40">
        <v>0</v>
      </c>
      <c r="DW61" s="6">
        <v>0</v>
      </c>
      <c r="DX61" s="39">
        <v>0</v>
      </c>
      <c r="DY61" s="40">
        <v>0</v>
      </c>
      <c r="DZ61" s="6">
        <v>0</v>
      </c>
      <c r="EA61" s="39">
        <v>0</v>
      </c>
      <c r="EB61" s="40">
        <v>0</v>
      </c>
      <c r="EC61" s="6">
        <v>0</v>
      </c>
      <c r="ED61" s="39">
        <v>0</v>
      </c>
      <c r="EE61" s="40">
        <v>0</v>
      </c>
      <c r="EF61" s="6">
        <v>0</v>
      </c>
      <c r="EG61" s="39">
        <v>0</v>
      </c>
      <c r="EH61" s="40">
        <v>0</v>
      </c>
      <c r="EI61" s="6">
        <v>0</v>
      </c>
      <c r="EJ61" s="39">
        <v>0</v>
      </c>
      <c r="EK61" s="40">
        <v>0</v>
      </c>
      <c r="EL61" s="6">
        <v>0</v>
      </c>
      <c r="EM61" s="39">
        <v>0</v>
      </c>
      <c r="EN61" s="40">
        <v>0</v>
      </c>
      <c r="EO61" s="6">
        <v>0</v>
      </c>
      <c r="EP61" s="39">
        <v>0</v>
      </c>
      <c r="EQ61" s="40">
        <v>0</v>
      </c>
      <c r="ER61" s="6">
        <v>0</v>
      </c>
      <c r="ES61" s="39">
        <v>0</v>
      </c>
      <c r="ET61" s="40">
        <v>0</v>
      </c>
      <c r="EU61" s="6">
        <v>0</v>
      </c>
      <c r="EV61" s="39">
        <v>0</v>
      </c>
      <c r="EW61" s="40">
        <v>0</v>
      </c>
      <c r="EX61" s="6">
        <v>0</v>
      </c>
      <c r="EY61" s="39">
        <v>0</v>
      </c>
      <c r="EZ61" s="40">
        <v>0</v>
      </c>
      <c r="FA61" s="6">
        <v>0</v>
      </c>
      <c r="FB61" s="39">
        <v>0</v>
      </c>
      <c r="FC61" s="40">
        <v>0</v>
      </c>
      <c r="FD61" s="6">
        <v>0</v>
      </c>
      <c r="FE61" s="39">
        <v>0</v>
      </c>
      <c r="FF61" s="40">
        <v>0</v>
      </c>
      <c r="FG61" s="6">
        <v>0</v>
      </c>
      <c r="FH61" s="39">
        <v>0</v>
      </c>
      <c r="FI61" s="40">
        <v>6</v>
      </c>
      <c r="FJ61" s="6">
        <v>181</v>
      </c>
      <c r="FK61" s="39">
        <f t="shared" ref="FK61:FK65" si="218">FJ61/FI61*1000</f>
        <v>30166.666666666668</v>
      </c>
      <c r="FL61" s="40">
        <v>49</v>
      </c>
      <c r="FM61" s="6">
        <v>473</v>
      </c>
      <c r="FN61" s="39">
        <f t="shared" si="208"/>
        <v>9653.0612244897966</v>
      </c>
      <c r="FO61" s="40">
        <v>0</v>
      </c>
      <c r="FP61" s="6">
        <v>0</v>
      </c>
      <c r="FQ61" s="39">
        <f t="shared" si="209"/>
        <v>0</v>
      </c>
      <c r="FR61" s="40">
        <v>0</v>
      </c>
      <c r="FS61" s="6">
        <v>0</v>
      </c>
      <c r="FT61" s="39">
        <f t="shared" si="210"/>
        <v>0</v>
      </c>
      <c r="FU61" s="40">
        <v>0</v>
      </c>
      <c r="FV61" s="6">
        <v>0</v>
      </c>
      <c r="FW61" s="39">
        <v>0</v>
      </c>
      <c r="FX61" s="40">
        <v>0</v>
      </c>
      <c r="FY61" s="6">
        <v>0</v>
      </c>
      <c r="FZ61" s="39">
        <v>0</v>
      </c>
      <c r="GA61" s="40">
        <v>4</v>
      </c>
      <c r="GB61" s="6">
        <v>192</v>
      </c>
      <c r="GC61" s="39">
        <f t="shared" si="211"/>
        <v>48000</v>
      </c>
      <c r="GD61" s="40">
        <v>315</v>
      </c>
      <c r="GE61" s="6">
        <v>3375</v>
      </c>
      <c r="GF61" s="39">
        <f t="shared" si="212"/>
        <v>10714.285714285714</v>
      </c>
      <c r="GG61" s="40">
        <v>0</v>
      </c>
      <c r="GH61" s="6">
        <v>0</v>
      </c>
      <c r="GI61" s="39">
        <v>0</v>
      </c>
      <c r="GJ61" s="40">
        <v>0</v>
      </c>
      <c r="GK61" s="6">
        <v>0</v>
      </c>
      <c r="GL61" s="39">
        <v>0</v>
      </c>
      <c r="GM61" s="40">
        <v>0</v>
      </c>
      <c r="GN61" s="6">
        <v>0</v>
      </c>
      <c r="GO61" s="39">
        <v>0</v>
      </c>
      <c r="GP61" s="40">
        <v>0</v>
      </c>
      <c r="GQ61" s="6">
        <v>0</v>
      </c>
      <c r="GR61" s="39">
        <v>0</v>
      </c>
      <c r="GS61" s="8">
        <f t="shared" si="83"/>
        <v>1965</v>
      </c>
      <c r="GT61" s="17">
        <f t="shared" si="84"/>
        <v>27006</v>
      </c>
      <c r="GU61" s="4"/>
      <c r="GV61" s="5"/>
      <c r="GW61" s="4"/>
      <c r="GX61" s="4"/>
      <c r="GY61" s="4"/>
      <c r="GZ61" s="5"/>
      <c r="HA61" s="4"/>
      <c r="HB61" s="4"/>
      <c r="HC61" s="4"/>
      <c r="HD61" s="5"/>
      <c r="HE61" s="4"/>
      <c r="HF61" s="4"/>
      <c r="HG61" s="4"/>
      <c r="HH61" s="5"/>
      <c r="HI61" s="4"/>
      <c r="HJ61" s="1"/>
      <c r="HK61" s="1"/>
      <c r="HL61" s="2"/>
      <c r="HM61" s="1"/>
      <c r="HN61" s="1"/>
      <c r="HO61" s="1"/>
      <c r="HP61" s="2"/>
      <c r="HQ61" s="1"/>
      <c r="HR61" s="1"/>
      <c r="HS61" s="1"/>
      <c r="HT61" s="2"/>
      <c r="HU61" s="1"/>
      <c r="HV61" s="1"/>
      <c r="HW61" s="1"/>
      <c r="HX61" s="2"/>
      <c r="HY61" s="1"/>
      <c r="HZ61" s="1"/>
      <c r="IA61" s="1"/>
      <c r="IB61" s="2"/>
      <c r="IC61" s="1"/>
      <c r="ID61" s="1"/>
      <c r="IE61" s="1"/>
      <c r="IF61" s="2"/>
      <c r="IG61" s="1"/>
      <c r="IH61" s="1"/>
      <c r="II61" s="1"/>
      <c r="IJ61" s="2"/>
      <c r="IK61" s="1"/>
      <c r="IL61" s="1"/>
      <c r="IM61" s="1"/>
    </row>
    <row r="62" spans="1:247" x14ac:dyDescent="0.3">
      <c r="A62" s="52">
        <v>2010</v>
      </c>
      <c r="B62" s="53" t="s">
        <v>9</v>
      </c>
      <c r="C62" s="40">
        <v>0</v>
      </c>
      <c r="D62" s="6">
        <v>0</v>
      </c>
      <c r="E62" s="39">
        <v>0</v>
      </c>
      <c r="F62" s="40">
        <v>88</v>
      </c>
      <c r="G62" s="6">
        <v>1765</v>
      </c>
      <c r="H62" s="39">
        <f t="shared" si="198"/>
        <v>20056.818181818184</v>
      </c>
      <c r="I62" s="40">
        <v>0</v>
      </c>
      <c r="J62" s="6">
        <v>0</v>
      </c>
      <c r="K62" s="39">
        <v>0</v>
      </c>
      <c r="L62" s="40">
        <v>0</v>
      </c>
      <c r="M62" s="6">
        <v>0</v>
      </c>
      <c r="N62" s="39">
        <v>0</v>
      </c>
      <c r="O62" s="40">
        <v>0</v>
      </c>
      <c r="P62" s="6">
        <v>0</v>
      </c>
      <c r="Q62" s="39">
        <v>0</v>
      </c>
      <c r="R62" s="40">
        <v>0</v>
      </c>
      <c r="S62" s="6">
        <v>0</v>
      </c>
      <c r="T62" s="39">
        <v>0</v>
      </c>
      <c r="U62" s="40">
        <v>0</v>
      </c>
      <c r="V62" s="6">
        <v>0</v>
      </c>
      <c r="W62" s="39">
        <v>0</v>
      </c>
      <c r="X62" s="40">
        <v>10</v>
      </c>
      <c r="Y62" s="6">
        <v>148</v>
      </c>
      <c r="Z62" s="39">
        <f t="shared" ref="Z62:Z63" si="219">Y62/X62*1000</f>
        <v>14800</v>
      </c>
      <c r="AA62" s="44">
        <v>3</v>
      </c>
      <c r="AB62" s="14">
        <v>134</v>
      </c>
      <c r="AC62" s="39">
        <f t="shared" ref="AC62:AC69" si="220">AB62/AA62*1000</f>
        <v>44666.666666666664</v>
      </c>
      <c r="AD62" s="40">
        <v>0</v>
      </c>
      <c r="AE62" s="6">
        <v>0</v>
      </c>
      <c r="AF62" s="39">
        <v>0</v>
      </c>
      <c r="AG62" s="40">
        <v>0</v>
      </c>
      <c r="AH62" s="6">
        <v>0</v>
      </c>
      <c r="AI62" s="39">
        <f t="shared" si="200"/>
        <v>0</v>
      </c>
      <c r="AJ62" s="40">
        <v>473</v>
      </c>
      <c r="AK62" s="6">
        <v>7993</v>
      </c>
      <c r="AL62" s="39">
        <f t="shared" si="217"/>
        <v>16898.520084566597</v>
      </c>
      <c r="AM62" s="40">
        <v>0</v>
      </c>
      <c r="AN62" s="6">
        <v>0</v>
      </c>
      <c r="AO62" s="39">
        <v>0</v>
      </c>
      <c r="AP62" s="40">
        <v>0</v>
      </c>
      <c r="AQ62" s="6">
        <v>0</v>
      </c>
      <c r="AR62" s="39">
        <v>0</v>
      </c>
      <c r="AS62" s="40">
        <v>0</v>
      </c>
      <c r="AT62" s="6">
        <v>0</v>
      </c>
      <c r="AU62" s="39">
        <f t="shared" si="201"/>
        <v>0</v>
      </c>
      <c r="AV62" s="40">
        <v>103</v>
      </c>
      <c r="AW62" s="6">
        <v>1742</v>
      </c>
      <c r="AX62" s="39">
        <f t="shared" si="202"/>
        <v>16912.6213592233</v>
      </c>
      <c r="AY62" s="40">
        <v>0</v>
      </c>
      <c r="AZ62" s="6">
        <v>0</v>
      </c>
      <c r="BA62" s="39">
        <v>0</v>
      </c>
      <c r="BB62" s="40">
        <v>0</v>
      </c>
      <c r="BC62" s="6">
        <v>0</v>
      </c>
      <c r="BD62" s="39">
        <v>0</v>
      </c>
      <c r="BE62" s="40"/>
      <c r="BF62" s="6"/>
      <c r="BG62" s="39"/>
      <c r="BH62" s="40">
        <v>61</v>
      </c>
      <c r="BI62" s="6">
        <v>780</v>
      </c>
      <c r="BJ62" s="39">
        <f t="shared" si="203"/>
        <v>12786.88524590164</v>
      </c>
      <c r="BK62" s="40">
        <v>0</v>
      </c>
      <c r="BL62" s="6">
        <v>0</v>
      </c>
      <c r="BM62" s="39">
        <f t="shared" si="204"/>
        <v>0</v>
      </c>
      <c r="BN62" s="40">
        <v>0</v>
      </c>
      <c r="BO62" s="6">
        <v>0</v>
      </c>
      <c r="BP62" s="39">
        <f t="shared" si="205"/>
        <v>0</v>
      </c>
      <c r="BQ62" s="40">
        <v>0</v>
      </c>
      <c r="BR62" s="6">
        <v>0</v>
      </c>
      <c r="BS62" s="39">
        <v>0</v>
      </c>
      <c r="BT62" s="40">
        <v>8</v>
      </c>
      <c r="BU62" s="6">
        <v>166</v>
      </c>
      <c r="BV62" s="39">
        <f t="shared" si="215"/>
        <v>20750</v>
      </c>
      <c r="BW62" s="40">
        <v>0</v>
      </c>
      <c r="BX62" s="6">
        <v>0</v>
      </c>
      <c r="BY62" s="39">
        <v>0</v>
      </c>
      <c r="BZ62" s="40">
        <v>0</v>
      </c>
      <c r="CA62" s="6">
        <v>0</v>
      </c>
      <c r="CB62" s="39">
        <v>0</v>
      </c>
      <c r="CC62" s="40">
        <v>0</v>
      </c>
      <c r="CD62" s="6">
        <v>0</v>
      </c>
      <c r="CE62" s="39">
        <v>0</v>
      </c>
      <c r="CF62" s="40">
        <v>0</v>
      </c>
      <c r="CG62" s="6">
        <v>0</v>
      </c>
      <c r="CH62" s="39">
        <v>0</v>
      </c>
      <c r="CI62" s="40">
        <v>0</v>
      </c>
      <c r="CJ62" s="6">
        <v>0</v>
      </c>
      <c r="CK62" s="39">
        <v>0</v>
      </c>
      <c r="CL62" s="40">
        <v>0</v>
      </c>
      <c r="CM62" s="6">
        <v>0</v>
      </c>
      <c r="CN62" s="39">
        <f t="shared" si="206"/>
        <v>0</v>
      </c>
      <c r="CO62" s="40">
        <v>0</v>
      </c>
      <c r="CP62" s="6">
        <v>0</v>
      </c>
      <c r="CQ62" s="39">
        <v>0</v>
      </c>
      <c r="CR62" s="40">
        <v>0</v>
      </c>
      <c r="CS62" s="6">
        <v>0</v>
      </c>
      <c r="CT62" s="39">
        <v>0</v>
      </c>
      <c r="CU62" s="40">
        <v>0</v>
      </c>
      <c r="CV62" s="6">
        <v>0</v>
      </c>
      <c r="CW62" s="39">
        <v>0</v>
      </c>
      <c r="CX62" s="40"/>
      <c r="CY62" s="6"/>
      <c r="CZ62" s="39"/>
      <c r="DA62" s="40">
        <v>0</v>
      </c>
      <c r="DB62" s="6">
        <v>0</v>
      </c>
      <c r="DC62" s="39">
        <v>0</v>
      </c>
      <c r="DD62" s="40">
        <v>0</v>
      </c>
      <c r="DE62" s="6">
        <v>0</v>
      </c>
      <c r="DF62" s="39">
        <v>0</v>
      </c>
      <c r="DG62" s="40">
        <v>0</v>
      </c>
      <c r="DH62" s="6">
        <v>0</v>
      </c>
      <c r="DI62" s="39">
        <v>0</v>
      </c>
      <c r="DJ62" s="40">
        <v>0</v>
      </c>
      <c r="DK62" s="6">
        <v>0</v>
      </c>
      <c r="DL62" s="39">
        <v>0</v>
      </c>
      <c r="DM62" s="40">
        <v>553</v>
      </c>
      <c r="DN62" s="6">
        <v>7549</v>
      </c>
      <c r="DO62" s="39">
        <f t="shared" si="207"/>
        <v>13650.994575045208</v>
      </c>
      <c r="DP62" s="40">
        <v>0</v>
      </c>
      <c r="DQ62" s="6">
        <v>0</v>
      </c>
      <c r="DR62" s="39">
        <v>0</v>
      </c>
      <c r="DS62" s="40">
        <v>0</v>
      </c>
      <c r="DT62" s="6">
        <v>0</v>
      </c>
      <c r="DU62" s="39">
        <v>0</v>
      </c>
      <c r="DV62" s="40">
        <v>0</v>
      </c>
      <c r="DW62" s="6">
        <v>0</v>
      </c>
      <c r="DX62" s="39">
        <v>0</v>
      </c>
      <c r="DY62" s="40">
        <v>0</v>
      </c>
      <c r="DZ62" s="6">
        <v>0</v>
      </c>
      <c r="EA62" s="39">
        <v>0</v>
      </c>
      <c r="EB62" s="40">
        <v>0</v>
      </c>
      <c r="EC62" s="6">
        <v>0</v>
      </c>
      <c r="ED62" s="39">
        <v>0</v>
      </c>
      <c r="EE62" s="40">
        <v>0</v>
      </c>
      <c r="EF62" s="6">
        <v>0</v>
      </c>
      <c r="EG62" s="39">
        <v>0</v>
      </c>
      <c r="EH62" s="40">
        <v>0</v>
      </c>
      <c r="EI62" s="6">
        <v>0</v>
      </c>
      <c r="EJ62" s="39">
        <v>0</v>
      </c>
      <c r="EK62" s="40">
        <v>0</v>
      </c>
      <c r="EL62" s="6">
        <v>0</v>
      </c>
      <c r="EM62" s="39">
        <v>0</v>
      </c>
      <c r="EN62" s="40">
        <v>0</v>
      </c>
      <c r="EO62" s="6">
        <v>0</v>
      </c>
      <c r="EP62" s="39">
        <v>0</v>
      </c>
      <c r="EQ62" s="40">
        <v>0</v>
      </c>
      <c r="ER62" s="6">
        <v>0</v>
      </c>
      <c r="ES62" s="39">
        <v>0</v>
      </c>
      <c r="ET62" s="40">
        <v>0</v>
      </c>
      <c r="EU62" s="6">
        <v>0</v>
      </c>
      <c r="EV62" s="39">
        <v>0</v>
      </c>
      <c r="EW62" s="40">
        <v>0</v>
      </c>
      <c r="EX62" s="6">
        <v>0</v>
      </c>
      <c r="EY62" s="39">
        <v>0</v>
      </c>
      <c r="EZ62" s="40">
        <v>0</v>
      </c>
      <c r="FA62" s="6">
        <v>0</v>
      </c>
      <c r="FB62" s="39">
        <v>0</v>
      </c>
      <c r="FC62" s="40">
        <v>0</v>
      </c>
      <c r="FD62" s="6">
        <v>0</v>
      </c>
      <c r="FE62" s="39">
        <v>0</v>
      </c>
      <c r="FF62" s="40">
        <v>0</v>
      </c>
      <c r="FG62" s="6">
        <v>0</v>
      </c>
      <c r="FH62" s="39">
        <v>0</v>
      </c>
      <c r="FI62" s="40">
        <v>0</v>
      </c>
      <c r="FJ62" s="6">
        <v>0</v>
      </c>
      <c r="FK62" s="39">
        <v>0</v>
      </c>
      <c r="FL62" s="40">
        <v>28</v>
      </c>
      <c r="FM62" s="6">
        <v>336</v>
      </c>
      <c r="FN62" s="39">
        <f t="shared" si="208"/>
        <v>12000</v>
      </c>
      <c r="FO62" s="40">
        <v>0</v>
      </c>
      <c r="FP62" s="6">
        <v>0</v>
      </c>
      <c r="FQ62" s="39">
        <f t="shared" si="209"/>
        <v>0</v>
      </c>
      <c r="FR62" s="40">
        <v>0</v>
      </c>
      <c r="FS62" s="6">
        <v>0</v>
      </c>
      <c r="FT62" s="39">
        <f t="shared" si="210"/>
        <v>0</v>
      </c>
      <c r="FU62" s="40">
        <v>0</v>
      </c>
      <c r="FV62" s="6">
        <v>0</v>
      </c>
      <c r="FW62" s="39">
        <v>0</v>
      </c>
      <c r="FX62" s="40">
        <v>0</v>
      </c>
      <c r="FY62" s="6">
        <v>0</v>
      </c>
      <c r="FZ62" s="39">
        <v>0</v>
      </c>
      <c r="GA62" s="40">
        <v>2</v>
      </c>
      <c r="GB62" s="6">
        <v>113</v>
      </c>
      <c r="GC62" s="39">
        <f t="shared" si="211"/>
        <v>56500</v>
      </c>
      <c r="GD62" s="40">
        <v>110</v>
      </c>
      <c r="GE62" s="6">
        <v>1121</v>
      </c>
      <c r="GF62" s="39">
        <f t="shared" si="212"/>
        <v>10190.909090909092</v>
      </c>
      <c r="GG62" s="40">
        <v>0</v>
      </c>
      <c r="GH62" s="6">
        <v>0</v>
      </c>
      <c r="GI62" s="39">
        <v>0</v>
      </c>
      <c r="GJ62" s="40">
        <v>0</v>
      </c>
      <c r="GK62" s="6">
        <v>0</v>
      </c>
      <c r="GL62" s="39">
        <v>0</v>
      </c>
      <c r="GM62" s="40">
        <v>0</v>
      </c>
      <c r="GN62" s="6">
        <v>0</v>
      </c>
      <c r="GO62" s="39">
        <v>0</v>
      </c>
      <c r="GP62" s="40">
        <v>0</v>
      </c>
      <c r="GQ62" s="6">
        <v>0</v>
      </c>
      <c r="GR62" s="39">
        <v>0</v>
      </c>
      <c r="GS62" s="8">
        <f t="shared" si="83"/>
        <v>1439</v>
      </c>
      <c r="GT62" s="17">
        <f t="shared" si="84"/>
        <v>21847</v>
      </c>
      <c r="GU62" s="4"/>
      <c r="GV62" s="5"/>
      <c r="GW62" s="4"/>
      <c r="GX62" s="4"/>
      <c r="GY62" s="4"/>
      <c r="GZ62" s="5"/>
      <c r="HA62" s="4"/>
      <c r="HB62" s="4"/>
      <c r="HC62" s="4"/>
      <c r="HD62" s="5"/>
      <c r="HE62" s="4"/>
      <c r="HF62" s="4"/>
      <c r="HG62" s="4"/>
      <c r="HH62" s="5"/>
      <c r="HI62" s="4"/>
      <c r="HJ62" s="1"/>
      <c r="HK62" s="1"/>
      <c r="HL62" s="2"/>
      <c r="HM62" s="1"/>
      <c r="HN62" s="1"/>
      <c r="HO62" s="1"/>
      <c r="HP62" s="2"/>
      <c r="HQ62" s="1"/>
      <c r="HR62" s="1"/>
      <c r="HS62" s="1"/>
      <c r="HT62" s="2"/>
      <c r="HU62" s="1"/>
      <c r="HV62" s="1"/>
      <c r="HW62" s="1"/>
      <c r="HX62" s="2"/>
      <c r="HY62" s="1"/>
      <c r="HZ62" s="1"/>
      <c r="IA62" s="1"/>
      <c r="IB62" s="2"/>
      <c r="IC62" s="1"/>
      <c r="ID62" s="1"/>
      <c r="IE62" s="1"/>
      <c r="IF62" s="2"/>
      <c r="IG62" s="1"/>
      <c r="IH62" s="1"/>
      <c r="II62" s="1"/>
      <c r="IJ62" s="2"/>
      <c r="IK62" s="1"/>
      <c r="IL62" s="1"/>
      <c r="IM62" s="1"/>
    </row>
    <row r="63" spans="1:247" x14ac:dyDescent="0.3">
      <c r="A63" s="52">
        <v>2010</v>
      </c>
      <c r="B63" s="53" t="s">
        <v>10</v>
      </c>
      <c r="C63" s="40">
        <v>0</v>
      </c>
      <c r="D63" s="6">
        <v>0</v>
      </c>
      <c r="E63" s="39">
        <v>0</v>
      </c>
      <c r="F63" s="40">
        <v>65</v>
      </c>
      <c r="G63" s="6">
        <v>1029</v>
      </c>
      <c r="H63" s="39">
        <f t="shared" si="198"/>
        <v>15830.76923076923</v>
      </c>
      <c r="I63" s="40">
        <v>9</v>
      </c>
      <c r="J63" s="6">
        <v>196</v>
      </c>
      <c r="K63" s="39">
        <f t="shared" si="199"/>
        <v>21777.777777777777</v>
      </c>
      <c r="L63" s="40">
        <v>12</v>
      </c>
      <c r="M63" s="6">
        <v>154</v>
      </c>
      <c r="N63" s="39">
        <f t="shared" si="213"/>
        <v>12833.333333333334</v>
      </c>
      <c r="O63" s="40">
        <v>0</v>
      </c>
      <c r="P63" s="6">
        <v>0</v>
      </c>
      <c r="Q63" s="39">
        <v>0</v>
      </c>
      <c r="R63" s="40">
        <v>0</v>
      </c>
      <c r="S63" s="6">
        <v>0</v>
      </c>
      <c r="T63" s="39">
        <v>0</v>
      </c>
      <c r="U63" s="40">
        <v>0</v>
      </c>
      <c r="V63" s="6">
        <v>0</v>
      </c>
      <c r="W63" s="39">
        <v>0</v>
      </c>
      <c r="X63" s="40">
        <v>21</v>
      </c>
      <c r="Y63" s="6">
        <v>364</v>
      </c>
      <c r="Z63" s="39">
        <f t="shared" si="219"/>
        <v>17333.333333333332</v>
      </c>
      <c r="AA63" s="40">
        <v>0</v>
      </c>
      <c r="AB63" s="6">
        <v>0</v>
      </c>
      <c r="AC63" s="39">
        <v>0</v>
      </c>
      <c r="AD63" s="40">
        <v>0</v>
      </c>
      <c r="AE63" s="6">
        <v>0</v>
      </c>
      <c r="AF63" s="39">
        <v>0</v>
      </c>
      <c r="AG63" s="40">
        <v>0</v>
      </c>
      <c r="AH63" s="6">
        <v>0</v>
      </c>
      <c r="AI63" s="39">
        <f t="shared" si="200"/>
        <v>0</v>
      </c>
      <c r="AJ63" s="40">
        <v>34</v>
      </c>
      <c r="AK63" s="6">
        <v>655</v>
      </c>
      <c r="AL63" s="39">
        <f t="shared" si="217"/>
        <v>19264.705882352941</v>
      </c>
      <c r="AM63" s="40">
        <v>0</v>
      </c>
      <c r="AN63" s="6">
        <v>0</v>
      </c>
      <c r="AO63" s="39">
        <v>0</v>
      </c>
      <c r="AP63" s="40">
        <v>0</v>
      </c>
      <c r="AQ63" s="6">
        <v>0</v>
      </c>
      <c r="AR63" s="39">
        <v>0</v>
      </c>
      <c r="AS63" s="40">
        <v>0</v>
      </c>
      <c r="AT63" s="6">
        <v>0</v>
      </c>
      <c r="AU63" s="39">
        <f t="shared" si="201"/>
        <v>0</v>
      </c>
      <c r="AV63" s="40">
        <v>114</v>
      </c>
      <c r="AW63" s="6">
        <v>1910</v>
      </c>
      <c r="AX63" s="39">
        <f t="shared" si="202"/>
        <v>16754.385964912282</v>
      </c>
      <c r="AY63" s="40">
        <v>0</v>
      </c>
      <c r="AZ63" s="6">
        <v>0</v>
      </c>
      <c r="BA63" s="39">
        <v>0</v>
      </c>
      <c r="BB63" s="40">
        <v>0</v>
      </c>
      <c r="BC63" s="6">
        <v>0</v>
      </c>
      <c r="BD63" s="39">
        <v>0</v>
      </c>
      <c r="BE63" s="40"/>
      <c r="BF63" s="6"/>
      <c r="BG63" s="39"/>
      <c r="BH63" s="40">
        <v>16</v>
      </c>
      <c r="BI63" s="6">
        <v>214</v>
      </c>
      <c r="BJ63" s="39">
        <f t="shared" si="203"/>
        <v>13375</v>
      </c>
      <c r="BK63" s="40">
        <v>0</v>
      </c>
      <c r="BL63" s="6">
        <v>0</v>
      </c>
      <c r="BM63" s="39">
        <f t="shared" si="204"/>
        <v>0</v>
      </c>
      <c r="BN63" s="40">
        <v>0</v>
      </c>
      <c r="BO63" s="6">
        <v>0</v>
      </c>
      <c r="BP63" s="39">
        <f t="shared" si="205"/>
        <v>0</v>
      </c>
      <c r="BQ63" s="40">
        <v>0</v>
      </c>
      <c r="BR63" s="6">
        <v>0</v>
      </c>
      <c r="BS63" s="39">
        <v>0</v>
      </c>
      <c r="BT63" s="40">
        <v>0</v>
      </c>
      <c r="BU63" s="6">
        <v>0</v>
      </c>
      <c r="BV63" s="39">
        <v>0</v>
      </c>
      <c r="BW63" s="40">
        <v>0</v>
      </c>
      <c r="BX63" s="6">
        <v>0</v>
      </c>
      <c r="BY63" s="39">
        <v>0</v>
      </c>
      <c r="BZ63" s="40">
        <v>0</v>
      </c>
      <c r="CA63" s="6">
        <v>0</v>
      </c>
      <c r="CB63" s="39">
        <v>0</v>
      </c>
      <c r="CC63" s="40">
        <v>0</v>
      </c>
      <c r="CD63" s="6">
        <v>0</v>
      </c>
      <c r="CE63" s="39">
        <v>0</v>
      </c>
      <c r="CF63" s="40">
        <v>0</v>
      </c>
      <c r="CG63" s="6">
        <v>0</v>
      </c>
      <c r="CH63" s="39">
        <v>0</v>
      </c>
      <c r="CI63" s="40">
        <v>0</v>
      </c>
      <c r="CJ63" s="6">
        <v>0</v>
      </c>
      <c r="CK63" s="39">
        <v>0</v>
      </c>
      <c r="CL63" s="40">
        <v>0</v>
      </c>
      <c r="CM63" s="6">
        <v>0</v>
      </c>
      <c r="CN63" s="39">
        <f t="shared" si="206"/>
        <v>0</v>
      </c>
      <c r="CO63" s="40">
        <v>0</v>
      </c>
      <c r="CP63" s="6">
        <v>0</v>
      </c>
      <c r="CQ63" s="39">
        <v>0</v>
      </c>
      <c r="CR63" s="40">
        <v>7</v>
      </c>
      <c r="CS63" s="6">
        <v>191</v>
      </c>
      <c r="CT63" s="39">
        <f t="shared" si="216"/>
        <v>27285.714285714286</v>
      </c>
      <c r="CU63" s="40">
        <v>0</v>
      </c>
      <c r="CV63" s="6">
        <v>0</v>
      </c>
      <c r="CW63" s="39">
        <v>0</v>
      </c>
      <c r="CX63" s="40"/>
      <c r="CY63" s="6"/>
      <c r="CZ63" s="39"/>
      <c r="DA63" s="40">
        <v>0</v>
      </c>
      <c r="DB63" s="6">
        <v>0</v>
      </c>
      <c r="DC63" s="39">
        <v>0</v>
      </c>
      <c r="DD63" s="40">
        <v>0</v>
      </c>
      <c r="DE63" s="6">
        <v>0</v>
      </c>
      <c r="DF63" s="39">
        <v>0</v>
      </c>
      <c r="DG63" s="40">
        <v>0</v>
      </c>
      <c r="DH63" s="6">
        <v>0</v>
      </c>
      <c r="DI63" s="39">
        <v>0</v>
      </c>
      <c r="DJ63" s="40">
        <v>0</v>
      </c>
      <c r="DK63" s="6">
        <v>0</v>
      </c>
      <c r="DL63" s="39">
        <v>0</v>
      </c>
      <c r="DM63" s="40">
        <v>833</v>
      </c>
      <c r="DN63" s="6">
        <v>13056</v>
      </c>
      <c r="DO63" s="39">
        <f t="shared" si="207"/>
        <v>15673.469387755102</v>
      </c>
      <c r="DP63" s="40">
        <v>0</v>
      </c>
      <c r="DQ63" s="6">
        <v>0</v>
      </c>
      <c r="DR63" s="39">
        <v>0</v>
      </c>
      <c r="DS63" s="40">
        <v>0</v>
      </c>
      <c r="DT63" s="6">
        <v>0</v>
      </c>
      <c r="DU63" s="39">
        <v>0</v>
      </c>
      <c r="DV63" s="40">
        <v>0</v>
      </c>
      <c r="DW63" s="6">
        <v>0</v>
      </c>
      <c r="DX63" s="39">
        <v>0</v>
      </c>
      <c r="DY63" s="40">
        <v>0</v>
      </c>
      <c r="DZ63" s="6">
        <v>0</v>
      </c>
      <c r="EA63" s="39">
        <v>0</v>
      </c>
      <c r="EB63" s="40">
        <v>0</v>
      </c>
      <c r="EC63" s="6">
        <v>0</v>
      </c>
      <c r="ED63" s="39">
        <v>0</v>
      </c>
      <c r="EE63" s="40">
        <v>0</v>
      </c>
      <c r="EF63" s="6">
        <v>0</v>
      </c>
      <c r="EG63" s="39">
        <v>0</v>
      </c>
      <c r="EH63" s="40">
        <v>0</v>
      </c>
      <c r="EI63" s="6">
        <v>0</v>
      </c>
      <c r="EJ63" s="39">
        <v>0</v>
      </c>
      <c r="EK63" s="40">
        <v>0</v>
      </c>
      <c r="EL63" s="6">
        <v>0</v>
      </c>
      <c r="EM63" s="39">
        <v>0</v>
      </c>
      <c r="EN63" s="40">
        <v>0</v>
      </c>
      <c r="EO63" s="6">
        <v>0</v>
      </c>
      <c r="EP63" s="39">
        <v>0</v>
      </c>
      <c r="EQ63" s="40">
        <v>0</v>
      </c>
      <c r="ER63" s="6">
        <v>0</v>
      </c>
      <c r="ES63" s="39">
        <v>0</v>
      </c>
      <c r="ET63" s="40">
        <v>0</v>
      </c>
      <c r="EU63" s="6">
        <v>0</v>
      </c>
      <c r="EV63" s="39">
        <v>0</v>
      </c>
      <c r="EW63" s="40">
        <v>0</v>
      </c>
      <c r="EX63" s="6">
        <v>0</v>
      </c>
      <c r="EY63" s="39">
        <v>0</v>
      </c>
      <c r="EZ63" s="40">
        <v>0</v>
      </c>
      <c r="FA63" s="6">
        <v>0</v>
      </c>
      <c r="FB63" s="39">
        <v>0</v>
      </c>
      <c r="FC63" s="40">
        <v>0</v>
      </c>
      <c r="FD63" s="6">
        <v>0</v>
      </c>
      <c r="FE63" s="39">
        <v>0</v>
      </c>
      <c r="FF63" s="40">
        <v>0</v>
      </c>
      <c r="FG63" s="6">
        <v>0</v>
      </c>
      <c r="FH63" s="39">
        <v>0</v>
      </c>
      <c r="FI63" s="40">
        <v>0</v>
      </c>
      <c r="FJ63" s="6">
        <v>0</v>
      </c>
      <c r="FK63" s="39">
        <v>0</v>
      </c>
      <c r="FL63" s="40">
        <v>62</v>
      </c>
      <c r="FM63" s="6">
        <v>628</v>
      </c>
      <c r="FN63" s="39">
        <f t="shared" si="208"/>
        <v>10129.032258064515</v>
      </c>
      <c r="FO63" s="40">
        <v>0</v>
      </c>
      <c r="FP63" s="6">
        <v>0</v>
      </c>
      <c r="FQ63" s="39">
        <f t="shared" si="209"/>
        <v>0</v>
      </c>
      <c r="FR63" s="40">
        <v>0</v>
      </c>
      <c r="FS63" s="6">
        <v>0</v>
      </c>
      <c r="FT63" s="39">
        <f t="shared" si="210"/>
        <v>0</v>
      </c>
      <c r="FU63" s="40">
        <v>0</v>
      </c>
      <c r="FV63" s="6">
        <v>0</v>
      </c>
      <c r="FW63" s="39">
        <v>0</v>
      </c>
      <c r="FX63" s="40">
        <v>0</v>
      </c>
      <c r="FY63" s="6">
        <v>0</v>
      </c>
      <c r="FZ63" s="39">
        <v>0</v>
      </c>
      <c r="GA63" s="40">
        <v>0</v>
      </c>
      <c r="GB63" s="6">
        <v>0</v>
      </c>
      <c r="GC63" s="39">
        <v>0</v>
      </c>
      <c r="GD63" s="40">
        <v>67</v>
      </c>
      <c r="GE63" s="6">
        <v>1073</v>
      </c>
      <c r="GF63" s="39">
        <f t="shared" si="212"/>
        <v>16014.925373134329</v>
      </c>
      <c r="GG63" s="40">
        <v>0</v>
      </c>
      <c r="GH63" s="6">
        <v>0</v>
      </c>
      <c r="GI63" s="39">
        <v>0</v>
      </c>
      <c r="GJ63" s="40">
        <v>0</v>
      </c>
      <c r="GK63" s="6">
        <v>0</v>
      </c>
      <c r="GL63" s="39">
        <v>0</v>
      </c>
      <c r="GM63" s="40">
        <v>0</v>
      </c>
      <c r="GN63" s="6">
        <v>0</v>
      </c>
      <c r="GO63" s="39">
        <v>0</v>
      </c>
      <c r="GP63" s="40">
        <v>0</v>
      </c>
      <c r="GQ63" s="6">
        <v>0</v>
      </c>
      <c r="GR63" s="39">
        <v>0</v>
      </c>
      <c r="GS63" s="8">
        <f t="shared" si="83"/>
        <v>1240</v>
      </c>
      <c r="GT63" s="17">
        <f t="shared" si="84"/>
        <v>19470</v>
      </c>
      <c r="GU63" s="4"/>
      <c r="GV63" s="5"/>
      <c r="GW63" s="4"/>
      <c r="GX63" s="4"/>
      <c r="GY63" s="4"/>
      <c r="GZ63" s="5"/>
      <c r="HA63" s="4"/>
      <c r="HB63" s="4"/>
      <c r="HC63" s="4"/>
      <c r="HD63" s="5"/>
      <c r="HE63" s="4"/>
      <c r="HF63" s="4"/>
      <c r="HG63" s="4"/>
      <c r="HH63" s="5"/>
      <c r="HI63" s="4"/>
      <c r="HJ63" s="1"/>
      <c r="HK63" s="1"/>
      <c r="HL63" s="2"/>
      <c r="HM63" s="1"/>
      <c r="HN63" s="1"/>
      <c r="HO63" s="1"/>
      <c r="HP63" s="2"/>
      <c r="HQ63" s="1"/>
      <c r="HR63" s="1"/>
      <c r="HS63" s="1"/>
      <c r="HT63" s="2"/>
      <c r="HU63" s="1"/>
      <c r="HV63" s="1"/>
      <c r="HW63" s="1"/>
      <c r="HX63" s="2"/>
      <c r="HY63" s="1"/>
      <c r="HZ63" s="1"/>
      <c r="IA63" s="1"/>
      <c r="IB63" s="2"/>
      <c r="IC63" s="1"/>
      <c r="ID63" s="1"/>
      <c r="IE63" s="1"/>
      <c r="IF63" s="2"/>
      <c r="IG63" s="1"/>
      <c r="IH63" s="1"/>
      <c r="II63" s="1"/>
      <c r="IJ63" s="2"/>
      <c r="IK63" s="1"/>
      <c r="IL63" s="1"/>
      <c r="IM63" s="1"/>
    </row>
    <row r="64" spans="1:247" x14ac:dyDescent="0.3">
      <c r="A64" s="52">
        <v>2010</v>
      </c>
      <c r="B64" s="53" t="s">
        <v>11</v>
      </c>
      <c r="C64" s="40">
        <v>0</v>
      </c>
      <c r="D64" s="6">
        <v>0</v>
      </c>
      <c r="E64" s="39">
        <v>0</v>
      </c>
      <c r="F64" s="40">
        <v>56</v>
      </c>
      <c r="G64" s="6">
        <v>873</v>
      </c>
      <c r="H64" s="39">
        <f t="shared" si="198"/>
        <v>15589.285714285714</v>
      </c>
      <c r="I64" s="40">
        <v>4</v>
      </c>
      <c r="J64" s="6">
        <v>80</v>
      </c>
      <c r="K64" s="39">
        <f t="shared" si="199"/>
        <v>20000</v>
      </c>
      <c r="L64" s="40">
        <v>0</v>
      </c>
      <c r="M64" s="6">
        <v>0</v>
      </c>
      <c r="N64" s="39">
        <v>0</v>
      </c>
      <c r="O64" s="40">
        <v>0</v>
      </c>
      <c r="P64" s="6">
        <v>0</v>
      </c>
      <c r="Q64" s="39">
        <v>0</v>
      </c>
      <c r="R64" s="40">
        <v>0</v>
      </c>
      <c r="S64" s="6">
        <v>0</v>
      </c>
      <c r="T64" s="39">
        <v>0</v>
      </c>
      <c r="U64" s="40">
        <v>0</v>
      </c>
      <c r="V64" s="6">
        <v>0</v>
      </c>
      <c r="W64" s="39">
        <v>0</v>
      </c>
      <c r="X64" s="40">
        <v>0</v>
      </c>
      <c r="Y64" s="6">
        <v>0</v>
      </c>
      <c r="Z64" s="39">
        <v>0</v>
      </c>
      <c r="AA64" s="40">
        <v>0</v>
      </c>
      <c r="AB64" s="6">
        <v>4</v>
      </c>
      <c r="AC64" s="39">
        <v>0</v>
      </c>
      <c r="AD64" s="40">
        <v>0</v>
      </c>
      <c r="AE64" s="6">
        <v>0</v>
      </c>
      <c r="AF64" s="39">
        <v>0</v>
      </c>
      <c r="AG64" s="40">
        <v>0</v>
      </c>
      <c r="AH64" s="6">
        <v>0</v>
      </c>
      <c r="AI64" s="39">
        <f t="shared" si="200"/>
        <v>0</v>
      </c>
      <c r="AJ64" s="40">
        <v>0</v>
      </c>
      <c r="AK64" s="6">
        <v>0</v>
      </c>
      <c r="AL64" s="39">
        <v>0</v>
      </c>
      <c r="AM64" s="40">
        <v>0</v>
      </c>
      <c r="AN64" s="6">
        <v>0</v>
      </c>
      <c r="AO64" s="39">
        <v>0</v>
      </c>
      <c r="AP64" s="40">
        <v>0</v>
      </c>
      <c r="AQ64" s="6">
        <v>0</v>
      </c>
      <c r="AR64" s="39">
        <v>0</v>
      </c>
      <c r="AS64" s="40">
        <v>0</v>
      </c>
      <c r="AT64" s="6">
        <v>0</v>
      </c>
      <c r="AU64" s="39">
        <f t="shared" si="201"/>
        <v>0</v>
      </c>
      <c r="AV64" s="40">
        <v>212</v>
      </c>
      <c r="AW64" s="6">
        <v>3501</v>
      </c>
      <c r="AX64" s="39">
        <f t="shared" si="202"/>
        <v>16514.150943396227</v>
      </c>
      <c r="AY64" s="40">
        <v>1</v>
      </c>
      <c r="AZ64" s="6">
        <v>7</v>
      </c>
      <c r="BA64" s="39">
        <f t="shared" ref="BA64:BA69" si="221">AZ64/AY64*1000</f>
        <v>7000</v>
      </c>
      <c r="BB64" s="40">
        <v>0</v>
      </c>
      <c r="BC64" s="6">
        <v>0</v>
      </c>
      <c r="BD64" s="39">
        <v>0</v>
      </c>
      <c r="BE64" s="40"/>
      <c r="BF64" s="6"/>
      <c r="BG64" s="39"/>
      <c r="BH64" s="40">
        <v>22</v>
      </c>
      <c r="BI64" s="6">
        <v>203</v>
      </c>
      <c r="BJ64" s="39">
        <f t="shared" si="203"/>
        <v>9227.2727272727261</v>
      </c>
      <c r="BK64" s="40">
        <v>0</v>
      </c>
      <c r="BL64" s="6">
        <v>0</v>
      </c>
      <c r="BM64" s="39">
        <f t="shared" si="204"/>
        <v>0</v>
      </c>
      <c r="BN64" s="40">
        <v>0</v>
      </c>
      <c r="BO64" s="6">
        <v>0</v>
      </c>
      <c r="BP64" s="39">
        <f t="shared" si="205"/>
        <v>0</v>
      </c>
      <c r="BQ64" s="40">
        <v>0</v>
      </c>
      <c r="BR64" s="6">
        <v>0</v>
      </c>
      <c r="BS64" s="39">
        <v>0</v>
      </c>
      <c r="BT64" s="40">
        <v>2</v>
      </c>
      <c r="BU64" s="6">
        <v>35</v>
      </c>
      <c r="BV64" s="39">
        <f t="shared" si="215"/>
        <v>17500</v>
      </c>
      <c r="BW64" s="40">
        <v>0</v>
      </c>
      <c r="BX64" s="6">
        <v>0</v>
      </c>
      <c r="BY64" s="39">
        <v>0</v>
      </c>
      <c r="BZ64" s="40">
        <v>0</v>
      </c>
      <c r="CA64" s="6">
        <v>0</v>
      </c>
      <c r="CB64" s="39">
        <v>0</v>
      </c>
      <c r="CC64" s="40">
        <v>0</v>
      </c>
      <c r="CD64" s="6">
        <v>0</v>
      </c>
      <c r="CE64" s="39">
        <v>0</v>
      </c>
      <c r="CF64" s="40">
        <v>0</v>
      </c>
      <c r="CG64" s="6">
        <v>0</v>
      </c>
      <c r="CH64" s="39">
        <v>0</v>
      </c>
      <c r="CI64" s="40">
        <v>0</v>
      </c>
      <c r="CJ64" s="6">
        <v>0</v>
      </c>
      <c r="CK64" s="39">
        <v>0</v>
      </c>
      <c r="CL64" s="40">
        <v>0</v>
      </c>
      <c r="CM64" s="6">
        <v>0</v>
      </c>
      <c r="CN64" s="39">
        <f t="shared" si="206"/>
        <v>0</v>
      </c>
      <c r="CO64" s="40">
        <v>0</v>
      </c>
      <c r="CP64" s="6">
        <v>0</v>
      </c>
      <c r="CQ64" s="39">
        <v>0</v>
      </c>
      <c r="CR64" s="40">
        <v>3</v>
      </c>
      <c r="CS64" s="6">
        <v>79</v>
      </c>
      <c r="CT64" s="39">
        <f t="shared" si="216"/>
        <v>26333.333333333332</v>
      </c>
      <c r="CU64" s="40">
        <v>0</v>
      </c>
      <c r="CV64" s="6">
        <v>0</v>
      </c>
      <c r="CW64" s="39">
        <v>0</v>
      </c>
      <c r="CX64" s="40"/>
      <c r="CY64" s="6"/>
      <c r="CZ64" s="39"/>
      <c r="DA64" s="40">
        <v>0</v>
      </c>
      <c r="DB64" s="6">
        <v>0</v>
      </c>
      <c r="DC64" s="39">
        <v>0</v>
      </c>
      <c r="DD64" s="40">
        <v>0</v>
      </c>
      <c r="DE64" s="6">
        <v>0</v>
      </c>
      <c r="DF64" s="39">
        <v>0</v>
      </c>
      <c r="DG64" s="40">
        <v>0</v>
      </c>
      <c r="DH64" s="6">
        <v>0</v>
      </c>
      <c r="DI64" s="39">
        <v>0</v>
      </c>
      <c r="DJ64" s="40">
        <v>0</v>
      </c>
      <c r="DK64" s="6">
        <v>0</v>
      </c>
      <c r="DL64" s="39">
        <v>0</v>
      </c>
      <c r="DM64" s="40">
        <v>1111</v>
      </c>
      <c r="DN64" s="6">
        <v>17765</v>
      </c>
      <c r="DO64" s="39">
        <f t="shared" si="207"/>
        <v>15990.09900990099</v>
      </c>
      <c r="DP64" s="40">
        <v>0</v>
      </c>
      <c r="DQ64" s="6">
        <v>0</v>
      </c>
      <c r="DR64" s="39">
        <v>0</v>
      </c>
      <c r="DS64" s="40">
        <v>0</v>
      </c>
      <c r="DT64" s="6">
        <v>0</v>
      </c>
      <c r="DU64" s="39">
        <v>0</v>
      </c>
      <c r="DV64" s="40">
        <v>0</v>
      </c>
      <c r="DW64" s="6">
        <v>0</v>
      </c>
      <c r="DX64" s="39">
        <v>0</v>
      </c>
      <c r="DY64" s="40">
        <v>0</v>
      </c>
      <c r="DZ64" s="6">
        <v>0</v>
      </c>
      <c r="EA64" s="39">
        <v>0</v>
      </c>
      <c r="EB64" s="40">
        <v>0</v>
      </c>
      <c r="EC64" s="6">
        <v>0</v>
      </c>
      <c r="ED64" s="39">
        <v>0</v>
      </c>
      <c r="EE64" s="40">
        <v>0</v>
      </c>
      <c r="EF64" s="6">
        <v>0</v>
      </c>
      <c r="EG64" s="39">
        <v>0</v>
      </c>
      <c r="EH64" s="40">
        <v>0</v>
      </c>
      <c r="EI64" s="6">
        <v>0</v>
      </c>
      <c r="EJ64" s="39">
        <v>0</v>
      </c>
      <c r="EK64" s="40">
        <v>0</v>
      </c>
      <c r="EL64" s="6">
        <v>0</v>
      </c>
      <c r="EM64" s="39">
        <v>0</v>
      </c>
      <c r="EN64" s="40">
        <v>0</v>
      </c>
      <c r="EO64" s="6">
        <v>0</v>
      </c>
      <c r="EP64" s="39">
        <v>0</v>
      </c>
      <c r="EQ64" s="40">
        <v>0</v>
      </c>
      <c r="ER64" s="6">
        <v>0</v>
      </c>
      <c r="ES64" s="39">
        <v>0</v>
      </c>
      <c r="ET64" s="40">
        <v>0</v>
      </c>
      <c r="EU64" s="6">
        <v>0</v>
      </c>
      <c r="EV64" s="39">
        <v>0</v>
      </c>
      <c r="EW64" s="40">
        <v>0</v>
      </c>
      <c r="EX64" s="6">
        <v>0</v>
      </c>
      <c r="EY64" s="39">
        <v>0</v>
      </c>
      <c r="EZ64" s="40">
        <v>0</v>
      </c>
      <c r="FA64" s="6">
        <v>0</v>
      </c>
      <c r="FB64" s="39">
        <v>0</v>
      </c>
      <c r="FC64" s="40">
        <v>0</v>
      </c>
      <c r="FD64" s="6">
        <v>0</v>
      </c>
      <c r="FE64" s="39">
        <v>0</v>
      </c>
      <c r="FF64" s="40">
        <v>0</v>
      </c>
      <c r="FG64" s="6">
        <v>0</v>
      </c>
      <c r="FH64" s="39">
        <v>0</v>
      </c>
      <c r="FI64" s="40">
        <v>0</v>
      </c>
      <c r="FJ64" s="6">
        <v>0</v>
      </c>
      <c r="FK64" s="39">
        <v>0</v>
      </c>
      <c r="FL64" s="40">
        <v>57</v>
      </c>
      <c r="FM64" s="6">
        <v>1012</v>
      </c>
      <c r="FN64" s="39">
        <f t="shared" si="208"/>
        <v>17754.385964912282</v>
      </c>
      <c r="FO64" s="40">
        <v>0</v>
      </c>
      <c r="FP64" s="6">
        <v>0</v>
      </c>
      <c r="FQ64" s="39">
        <f t="shared" si="209"/>
        <v>0</v>
      </c>
      <c r="FR64" s="40">
        <v>0</v>
      </c>
      <c r="FS64" s="6">
        <v>0</v>
      </c>
      <c r="FT64" s="39">
        <f t="shared" si="210"/>
        <v>0</v>
      </c>
      <c r="FU64" s="40">
        <v>0</v>
      </c>
      <c r="FV64" s="6">
        <v>0</v>
      </c>
      <c r="FW64" s="39">
        <v>0</v>
      </c>
      <c r="FX64" s="40">
        <v>0</v>
      </c>
      <c r="FY64" s="6">
        <v>0</v>
      </c>
      <c r="FZ64" s="39">
        <v>0</v>
      </c>
      <c r="GA64" s="40">
        <v>1</v>
      </c>
      <c r="GB64" s="6">
        <v>21</v>
      </c>
      <c r="GC64" s="39">
        <f t="shared" si="211"/>
        <v>21000</v>
      </c>
      <c r="GD64" s="40">
        <v>67</v>
      </c>
      <c r="GE64" s="6">
        <v>951</v>
      </c>
      <c r="GF64" s="39">
        <f t="shared" si="212"/>
        <v>14194.029850746268</v>
      </c>
      <c r="GG64" s="40">
        <v>0</v>
      </c>
      <c r="GH64" s="6">
        <v>0</v>
      </c>
      <c r="GI64" s="39">
        <v>0</v>
      </c>
      <c r="GJ64" s="40">
        <v>0</v>
      </c>
      <c r="GK64" s="6">
        <v>0</v>
      </c>
      <c r="GL64" s="39">
        <v>0</v>
      </c>
      <c r="GM64" s="40">
        <v>0</v>
      </c>
      <c r="GN64" s="6">
        <v>0</v>
      </c>
      <c r="GO64" s="39">
        <v>0</v>
      </c>
      <c r="GP64" s="40">
        <v>0</v>
      </c>
      <c r="GQ64" s="6">
        <v>0</v>
      </c>
      <c r="GR64" s="39">
        <v>0</v>
      </c>
      <c r="GS64" s="8">
        <f t="shared" si="83"/>
        <v>1536</v>
      </c>
      <c r="GT64" s="17">
        <f t="shared" si="84"/>
        <v>24531</v>
      </c>
      <c r="GU64" s="4"/>
      <c r="GV64" s="5"/>
      <c r="GW64" s="4"/>
      <c r="GX64" s="4"/>
      <c r="GY64" s="4"/>
      <c r="GZ64" s="5"/>
      <c r="HA64" s="4"/>
      <c r="HB64" s="4"/>
      <c r="HC64" s="4"/>
      <c r="HD64" s="5"/>
      <c r="HE64" s="4"/>
      <c r="HF64" s="4"/>
      <c r="HG64" s="4"/>
      <c r="HH64" s="5"/>
      <c r="HI64" s="4"/>
      <c r="HJ64" s="1"/>
      <c r="HK64" s="1"/>
      <c r="HL64" s="2"/>
      <c r="HM64" s="1"/>
      <c r="HN64" s="1"/>
      <c r="HO64" s="1"/>
      <c r="HP64" s="2"/>
      <c r="HQ64" s="1"/>
      <c r="HR64" s="1"/>
      <c r="HS64" s="1"/>
      <c r="HT64" s="2"/>
      <c r="HU64" s="1"/>
      <c r="HV64" s="1"/>
      <c r="HW64" s="1"/>
      <c r="HX64" s="2"/>
      <c r="HY64" s="1"/>
      <c r="HZ64" s="1"/>
      <c r="IA64" s="1"/>
      <c r="IB64" s="2"/>
      <c r="IC64" s="1"/>
      <c r="ID64" s="1"/>
      <c r="IE64" s="1"/>
      <c r="IF64" s="2"/>
      <c r="IG64" s="1"/>
      <c r="IH64" s="1"/>
      <c r="II64" s="1"/>
      <c r="IJ64" s="2"/>
      <c r="IK64" s="1"/>
      <c r="IL64" s="1"/>
      <c r="IM64" s="1"/>
    </row>
    <row r="65" spans="1:322" x14ac:dyDescent="0.3">
      <c r="A65" s="52">
        <v>2010</v>
      </c>
      <c r="B65" s="53" t="s">
        <v>12</v>
      </c>
      <c r="C65" s="40">
        <v>0</v>
      </c>
      <c r="D65" s="6">
        <v>0</v>
      </c>
      <c r="E65" s="39">
        <v>0</v>
      </c>
      <c r="F65" s="40">
        <v>146</v>
      </c>
      <c r="G65" s="6">
        <v>2449</v>
      </c>
      <c r="H65" s="39">
        <f t="shared" si="198"/>
        <v>16773.972602739726</v>
      </c>
      <c r="I65" s="40">
        <v>23</v>
      </c>
      <c r="J65" s="6">
        <v>431</v>
      </c>
      <c r="K65" s="39">
        <f t="shared" si="199"/>
        <v>18739.130434782608</v>
      </c>
      <c r="L65" s="40">
        <v>13</v>
      </c>
      <c r="M65" s="6">
        <v>169</v>
      </c>
      <c r="N65" s="39">
        <f t="shared" si="213"/>
        <v>13000</v>
      </c>
      <c r="O65" s="40">
        <v>0</v>
      </c>
      <c r="P65" s="6">
        <v>0</v>
      </c>
      <c r="Q65" s="39">
        <v>0</v>
      </c>
      <c r="R65" s="40">
        <v>0</v>
      </c>
      <c r="S65" s="6">
        <v>0</v>
      </c>
      <c r="T65" s="39">
        <v>0</v>
      </c>
      <c r="U65" s="40">
        <v>0</v>
      </c>
      <c r="V65" s="6">
        <v>0</v>
      </c>
      <c r="W65" s="39">
        <v>0</v>
      </c>
      <c r="X65" s="40">
        <v>0</v>
      </c>
      <c r="Y65" s="6">
        <v>0</v>
      </c>
      <c r="Z65" s="39">
        <v>0</v>
      </c>
      <c r="AA65" s="40">
        <v>1</v>
      </c>
      <c r="AB65" s="6">
        <v>38</v>
      </c>
      <c r="AC65" s="39">
        <f t="shared" si="220"/>
        <v>38000</v>
      </c>
      <c r="AD65" s="40">
        <v>0</v>
      </c>
      <c r="AE65" s="6">
        <v>0</v>
      </c>
      <c r="AF65" s="39">
        <v>0</v>
      </c>
      <c r="AG65" s="40">
        <v>0</v>
      </c>
      <c r="AH65" s="6">
        <v>0</v>
      </c>
      <c r="AI65" s="39">
        <f t="shared" si="200"/>
        <v>0</v>
      </c>
      <c r="AJ65" s="40">
        <v>0</v>
      </c>
      <c r="AK65" s="6">
        <v>0</v>
      </c>
      <c r="AL65" s="39">
        <v>0</v>
      </c>
      <c r="AM65" s="40">
        <v>0</v>
      </c>
      <c r="AN65" s="6">
        <v>0</v>
      </c>
      <c r="AO65" s="39">
        <v>0</v>
      </c>
      <c r="AP65" s="40">
        <v>0</v>
      </c>
      <c r="AQ65" s="6">
        <v>0</v>
      </c>
      <c r="AR65" s="39">
        <v>0</v>
      </c>
      <c r="AS65" s="40">
        <v>0</v>
      </c>
      <c r="AT65" s="6">
        <v>0</v>
      </c>
      <c r="AU65" s="39">
        <f t="shared" si="201"/>
        <v>0</v>
      </c>
      <c r="AV65" s="40">
        <v>348</v>
      </c>
      <c r="AW65" s="6">
        <v>5750</v>
      </c>
      <c r="AX65" s="39">
        <f t="shared" si="202"/>
        <v>16522.988505747126</v>
      </c>
      <c r="AY65" s="40">
        <v>0</v>
      </c>
      <c r="AZ65" s="6">
        <v>5</v>
      </c>
      <c r="BA65" s="39">
        <v>0</v>
      </c>
      <c r="BB65" s="40">
        <v>0</v>
      </c>
      <c r="BC65" s="6">
        <v>0</v>
      </c>
      <c r="BD65" s="39">
        <v>0</v>
      </c>
      <c r="BE65" s="44"/>
      <c r="BF65" s="14"/>
      <c r="BG65" s="39"/>
      <c r="BH65" s="44">
        <v>31</v>
      </c>
      <c r="BI65" s="14">
        <v>362</v>
      </c>
      <c r="BJ65" s="39">
        <f t="shared" si="203"/>
        <v>11677.41935483871</v>
      </c>
      <c r="BK65" s="40">
        <v>0</v>
      </c>
      <c r="BL65" s="6">
        <v>0</v>
      </c>
      <c r="BM65" s="39">
        <f t="shared" si="204"/>
        <v>0</v>
      </c>
      <c r="BN65" s="40">
        <v>0</v>
      </c>
      <c r="BO65" s="6">
        <v>0</v>
      </c>
      <c r="BP65" s="39">
        <f t="shared" si="205"/>
        <v>0</v>
      </c>
      <c r="BQ65" s="40">
        <v>0</v>
      </c>
      <c r="BR65" s="6">
        <v>0</v>
      </c>
      <c r="BS65" s="39">
        <v>0</v>
      </c>
      <c r="BT65" s="40">
        <v>1</v>
      </c>
      <c r="BU65" s="6">
        <v>31</v>
      </c>
      <c r="BV65" s="39">
        <f t="shared" si="215"/>
        <v>31000</v>
      </c>
      <c r="BW65" s="40">
        <v>0</v>
      </c>
      <c r="BX65" s="6">
        <v>0</v>
      </c>
      <c r="BY65" s="39">
        <v>0</v>
      </c>
      <c r="BZ65" s="40">
        <v>0</v>
      </c>
      <c r="CA65" s="6">
        <v>0</v>
      </c>
      <c r="CB65" s="39">
        <v>0</v>
      </c>
      <c r="CC65" s="40">
        <v>0</v>
      </c>
      <c r="CD65" s="6">
        <v>0</v>
      </c>
      <c r="CE65" s="39">
        <v>0</v>
      </c>
      <c r="CF65" s="40">
        <v>0</v>
      </c>
      <c r="CG65" s="6">
        <v>0</v>
      </c>
      <c r="CH65" s="39">
        <v>0</v>
      </c>
      <c r="CI65" s="40">
        <v>0</v>
      </c>
      <c r="CJ65" s="6">
        <v>0</v>
      </c>
      <c r="CK65" s="39">
        <v>0</v>
      </c>
      <c r="CL65" s="40">
        <v>0</v>
      </c>
      <c r="CM65" s="6">
        <v>0</v>
      </c>
      <c r="CN65" s="39">
        <f t="shared" si="206"/>
        <v>0</v>
      </c>
      <c r="CO65" s="40">
        <v>0</v>
      </c>
      <c r="CP65" s="6">
        <v>0</v>
      </c>
      <c r="CQ65" s="39">
        <v>0</v>
      </c>
      <c r="CR65" s="40">
        <v>6</v>
      </c>
      <c r="CS65" s="6">
        <v>189</v>
      </c>
      <c r="CT65" s="39">
        <f t="shared" si="216"/>
        <v>31500</v>
      </c>
      <c r="CU65" s="40">
        <v>0</v>
      </c>
      <c r="CV65" s="6">
        <v>0</v>
      </c>
      <c r="CW65" s="39">
        <v>0</v>
      </c>
      <c r="CX65" s="40"/>
      <c r="CY65" s="6"/>
      <c r="CZ65" s="39"/>
      <c r="DA65" s="40">
        <v>0</v>
      </c>
      <c r="DB65" s="6">
        <v>0</v>
      </c>
      <c r="DC65" s="39">
        <v>0</v>
      </c>
      <c r="DD65" s="40">
        <v>0</v>
      </c>
      <c r="DE65" s="6">
        <v>0</v>
      </c>
      <c r="DF65" s="39">
        <v>0</v>
      </c>
      <c r="DG65" s="40">
        <v>0</v>
      </c>
      <c r="DH65" s="6">
        <v>0</v>
      </c>
      <c r="DI65" s="39">
        <v>0</v>
      </c>
      <c r="DJ65" s="40">
        <v>0</v>
      </c>
      <c r="DK65" s="6">
        <v>0</v>
      </c>
      <c r="DL65" s="39">
        <v>0</v>
      </c>
      <c r="DM65" s="40">
        <v>1273</v>
      </c>
      <c r="DN65" s="6">
        <v>19792</v>
      </c>
      <c r="DO65" s="39">
        <f t="shared" si="207"/>
        <v>15547.525530243518</v>
      </c>
      <c r="DP65" s="40">
        <v>0</v>
      </c>
      <c r="DQ65" s="6">
        <v>0</v>
      </c>
      <c r="DR65" s="39">
        <v>0</v>
      </c>
      <c r="DS65" s="40">
        <v>0</v>
      </c>
      <c r="DT65" s="6">
        <v>0</v>
      </c>
      <c r="DU65" s="39">
        <v>0</v>
      </c>
      <c r="DV65" s="40">
        <v>0</v>
      </c>
      <c r="DW65" s="6">
        <v>0</v>
      </c>
      <c r="DX65" s="39">
        <v>0</v>
      </c>
      <c r="DY65" s="40">
        <v>0</v>
      </c>
      <c r="DZ65" s="6">
        <v>0</v>
      </c>
      <c r="EA65" s="39">
        <v>0</v>
      </c>
      <c r="EB65" s="40">
        <v>0</v>
      </c>
      <c r="EC65" s="6">
        <v>0</v>
      </c>
      <c r="ED65" s="39">
        <v>0</v>
      </c>
      <c r="EE65" s="40">
        <v>0</v>
      </c>
      <c r="EF65" s="6">
        <v>0</v>
      </c>
      <c r="EG65" s="39">
        <v>0</v>
      </c>
      <c r="EH65" s="40">
        <v>0</v>
      </c>
      <c r="EI65" s="6">
        <v>0</v>
      </c>
      <c r="EJ65" s="39">
        <v>0</v>
      </c>
      <c r="EK65" s="40">
        <v>0</v>
      </c>
      <c r="EL65" s="6">
        <v>0</v>
      </c>
      <c r="EM65" s="39">
        <v>0</v>
      </c>
      <c r="EN65" s="40">
        <v>0</v>
      </c>
      <c r="EO65" s="6">
        <v>0</v>
      </c>
      <c r="EP65" s="39">
        <v>0</v>
      </c>
      <c r="EQ65" s="40">
        <v>0</v>
      </c>
      <c r="ER65" s="6">
        <v>0</v>
      </c>
      <c r="ES65" s="39">
        <v>0</v>
      </c>
      <c r="ET65" s="40">
        <v>0</v>
      </c>
      <c r="EU65" s="6">
        <v>0</v>
      </c>
      <c r="EV65" s="39">
        <v>0</v>
      </c>
      <c r="EW65" s="40">
        <v>0</v>
      </c>
      <c r="EX65" s="6">
        <v>0</v>
      </c>
      <c r="EY65" s="39">
        <v>0</v>
      </c>
      <c r="EZ65" s="40">
        <v>0</v>
      </c>
      <c r="FA65" s="6">
        <v>0</v>
      </c>
      <c r="FB65" s="39">
        <v>0</v>
      </c>
      <c r="FC65" s="40">
        <v>0</v>
      </c>
      <c r="FD65" s="6">
        <v>0</v>
      </c>
      <c r="FE65" s="39">
        <v>0</v>
      </c>
      <c r="FF65" s="40">
        <v>0</v>
      </c>
      <c r="FG65" s="6">
        <v>0</v>
      </c>
      <c r="FH65" s="39">
        <v>0</v>
      </c>
      <c r="FI65" s="40">
        <v>6</v>
      </c>
      <c r="FJ65" s="6">
        <v>278</v>
      </c>
      <c r="FK65" s="39">
        <f t="shared" si="218"/>
        <v>46333.333333333336</v>
      </c>
      <c r="FL65" s="40">
        <v>109</v>
      </c>
      <c r="FM65" s="6">
        <v>1084</v>
      </c>
      <c r="FN65" s="39">
        <f t="shared" si="208"/>
        <v>9944.9541284403676</v>
      </c>
      <c r="FO65" s="40">
        <v>0</v>
      </c>
      <c r="FP65" s="6">
        <v>0</v>
      </c>
      <c r="FQ65" s="39">
        <f t="shared" si="209"/>
        <v>0</v>
      </c>
      <c r="FR65" s="40">
        <v>0</v>
      </c>
      <c r="FS65" s="6">
        <v>0</v>
      </c>
      <c r="FT65" s="39">
        <f t="shared" si="210"/>
        <v>0</v>
      </c>
      <c r="FU65" s="40">
        <v>0</v>
      </c>
      <c r="FV65" s="6">
        <v>0</v>
      </c>
      <c r="FW65" s="39">
        <v>0</v>
      </c>
      <c r="FX65" s="40">
        <v>0</v>
      </c>
      <c r="FY65" s="6">
        <v>0</v>
      </c>
      <c r="FZ65" s="39">
        <v>0</v>
      </c>
      <c r="GA65" s="40">
        <v>5</v>
      </c>
      <c r="GB65" s="6">
        <v>160</v>
      </c>
      <c r="GC65" s="39">
        <f t="shared" si="211"/>
        <v>32000</v>
      </c>
      <c r="GD65" s="40">
        <v>199</v>
      </c>
      <c r="GE65" s="6">
        <v>2470</v>
      </c>
      <c r="GF65" s="39">
        <f t="shared" si="212"/>
        <v>12412.060301507538</v>
      </c>
      <c r="GG65" s="40">
        <v>0</v>
      </c>
      <c r="GH65" s="6">
        <v>0</v>
      </c>
      <c r="GI65" s="39">
        <v>0</v>
      </c>
      <c r="GJ65" s="40">
        <v>0</v>
      </c>
      <c r="GK65" s="6">
        <v>0</v>
      </c>
      <c r="GL65" s="39">
        <v>0</v>
      </c>
      <c r="GM65" s="40">
        <v>0</v>
      </c>
      <c r="GN65" s="6">
        <v>0</v>
      </c>
      <c r="GO65" s="39">
        <v>0</v>
      </c>
      <c r="GP65" s="40">
        <v>0</v>
      </c>
      <c r="GQ65" s="6">
        <v>0</v>
      </c>
      <c r="GR65" s="39">
        <v>0</v>
      </c>
      <c r="GS65" s="8">
        <f t="shared" si="83"/>
        <v>2161</v>
      </c>
      <c r="GT65" s="17">
        <f t="shared" si="84"/>
        <v>33208</v>
      </c>
      <c r="GU65" s="4"/>
      <c r="GV65" s="5"/>
      <c r="GW65" s="4"/>
      <c r="GX65" s="4"/>
      <c r="GY65" s="4"/>
      <c r="GZ65" s="5"/>
      <c r="HA65" s="4"/>
      <c r="HB65" s="4"/>
      <c r="HC65" s="4"/>
      <c r="HD65" s="5"/>
      <c r="HE65" s="4"/>
      <c r="HF65" s="4"/>
      <c r="HG65" s="4"/>
      <c r="HH65" s="5"/>
      <c r="HI65" s="4"/>
      <c r="HJ65" s="1"/>
      <c r="HK65" s="1"/>
      <c r="HL65" s="2"/>
      <c r="HM65" s="1"/>
      <c r="HN65" s="1"/>
      <c r="HO65" s="1"/>
      <c r="HP65" s="2"/>
      <c r="HQ65" s="1"/>
      <c r="HR65" s="1"/>
      <c r="HS65" s="1"/>
      <c r="HT65" s="2"/>
      <c r="HU65" s="1"/>
      <c r="HV65" s="1"/>
      <c r="HW65" s="1"/>
      <c r="HX65" s="2"/>
      <c r="HY65" s="1"/>
      <c r="HZ65" s="1"/>
      <c r="IA65" s="1"/>
      <c r="IB65" s="2"/>
      <c r="IC65" s="1"/>
      <c r="ID65" s="1"/>
      <c r="IE65" s="1"/>
      <c r="IF65" s="2"/>
      <c r="IG65" s="1"/>
      <c r="IH65" s="1"/>
      <c r="II65" s="1"/>
      <c r="IJ65" s="2"/>
      <c r="IK65" s="1"/>
      <c r="IL65" s="1"/>
      <c r="IM65" s="1"/>
    </row>
    <row r="66" spans="1:322" x14ac:dyDescent="0.3">
      <c r="A66" s="52">
        <v>2010</v>
      </c>
      <c r="B66" s="53" t="s">
        <v>13</v>
      </c>
      <c r="C66" s="40">
        <v>0</v>
      </c>
      <c r="D66" s="6">
        <v>0</v>
      </c>
      <c r="E66" s="39">
        <v>0</v>
      </c>
      <c r="F66" s="40">
        <v>162</v>
      </c>
      <c r="G66" s="6">
        <v>2702</v>
      </c>
      <c r="H66" s="39">
        <f t="shared" si="198"/>
        <v>16679.012345679013</v>
      </c>
      <c r="I66" s="40">
        <v>1</v>
      </c>
      <c r="J66" s="6">
        <v>16</v>
      </c>
      <c r="K66" s="39">
        <f t="shared" si="199"/>
        <v>16000</v>
      </c>
      <c r="L66" s="40">
        <v>0</v>
      </c>
      <c r="M66" s="6">
        <v>0</v>
      </c>
      <c r="N66" s="39">
        <v>0</v>
      </c>
      <c r="O66" s="40">
        <v>0</v>
      </c>
      <c r="P66" s="6">
        <v>0</v>
      </c>
      <c r="Q66" s="39">
        <v>0</v>
      </c>
      <c r="R66" s="40">
        <v>0</v>
      </c>
      <c r="S66" s="6">
        <v>0</v>
      </c>
      <c r="T66" s="39">
        <v>0</v>
      </c>
      <c r="U66" s="40">
        <v>0</v>
      </c>
      <c r="V66" s="6">
        <v>0</v>
      </c>
      <c r="W66" s="39">
        <v>0</v>
      </c>
      <c r="X66" s="40">
        <v>0</v>
      </c>
      <c r="Y66" s="6">
        <v>0</v>
      </c>
      <c r="Z66" s="39">
        <v>0</v>
      </c>
      <c r="AA66" s="40">
        <v>34</v>
      </c>
      <c r="AB66" s="6">
        <v>210</v>
      </c>
      <c r="AC66" s="39">
        <f t="shared" si="220"/>
        <v>6176.4705882352946</v>
      </c>
      <c r="AD66" s="40">
        <v>0</v>
      </c>
      <c r="AE66" s="6">
        <v>0</v>
      </c>
      <c r="AF66" s="39">
        <v>0</v>
      </c>
      <c r="AG66" s="40">
        <v>0</v>
      </c>
      <c r="AH66" s="6">
        <v>0</v>
      </c>
      <c r="AI66" s="39">
        <f t="shared" si="200"/>
        <v>0</v>
      </c>
      <c r="AJ66" s="40">
        <v>0</v>
      </c>
      <c r="AK66" s="6">
        <v>0</v>
      </c>
      <c r="AL66" s="39">
        <v>0</v>
      </c>
      <c r="AM66" s="40">
        <v>0</v>
      </c>
      <c r="AN66" s="6">
        <v>0</v>
      </c>
      <c r="AO66" s="39">
        <v>0</v>
      </c>
      <c r="AP66" s="40">
        <v>0</v>
      </c>
      <c r="AQ66" s="6">
        <v>0</v>
      </c>
      <c r="AR66" s="39">
        <v>0</v>
      </c>
      <c r="AS66" s="40">
        <v>0</v>
      </c>
      <c r="AT66" s="6">
        <v>0</v>
      </c>
      <c r="AU66" s="39">
        <f t="shared" si="201"/>
        <v>0</v>
      </c>
      <c r="AV66" s="40">
        <v>411</v>
      </c>
      <c r="AW66" s="6">
        <v>7291</v>
      </c>
      <c r="AX66" s="39">
        <f t="shared" si="202"/>
        <v>17739.659367396594</v>
      </c>
      <c r="AY66" s="40">
        <v>0</v>
      </c>
      <c r="AZ66" s="6">
        <v>0</v>
      </c>
      <c r="BA66" s="39">
        <v>0</v>
      </c>
      <c r="BB66" s="40">
        <v>0</v>
      </c>
      <c r="BC66" s="6">
        <v>0</v>
      </c>
      <c r="BD66" s="39">
        <v>0</v>
      </c>
      <c r="BE66" s="40"/>
      <c r="BF66" s="6"/>
      <c r="BG66" s="39"/>
      <c r="BH66" s="40">
        <v>45</v>
      </c>
      <c r="BI66" s="6">
        <v>538</v>
      </c>
      <c r="BJ66" s="39">
        <f t="shared" si="203"/>
        <v>11955.555555555557</v>
      </c>
      <c r="BK66" s="40">
        <v>0</v>
      </c>
      <c r="BL66" s="6">
        <v>0</v>
      </c>
      <c r="BM66" s="39">
        <f t="shared" si="204"/>
        <v>0</v>
      </c>
      <c r="BN66" s="40">
        <v>0</v>
      </c>
      <c r="BO66" s="6">
        <v>0</v>
      </c>
      <c r="BP66" s="39">
        <f t="shared" si="205"/>
        <v>0</v>
      </c>
      <c r="BQ66" s="40">
        <v>0</v>
      </c>
      <c r="BR66" s="6">
        <v>0</v>
      </c>
      <c r="BS66" s="39">
        <v>0</v>
      </c>
      <c r="BT66" s="40">
        <v>11</v>
      </c>
      <c r="BU66" s="6">
        <v>196</v>
      </c>
      <c r="BV66" s="39">
        <f t="shared" si="215"/>
        <v>17818.181818181816</v>
      </c>
      <c r="BW66" s="40">
        <v>0</v>
      </c>
      <c r="BX66" s="6">
        <v>0</v>
      </c>
      <c r="BY66" s="39">
        <v>0</v>
      </c>
      <c r="BZ66" s="40">
        <v>0</v>
      </c>
      <c r="CA66" s="6">
        <v>0</v>
      </c>
      <c r="CB66" s="39">
        <v>0</v>
      </c>
      <c r="CC66" s="40">
        <v>0</v>
      </c>
      <c r="CD66" s="6">
        <v>0</v>
      </c>
      <c r="CE66" s="39">
        <v>0</v>
      </c>
      <c r="CF66" s="40">
        <v>0</v>
      </c>
      <c r="CG66" s="6">
        <v>0</v>
      </c>
      <c r="CH66" s="39">
        <v>0</v>
      </c>
      <c r="CI66" s="40">
        <v>0</v>
      </c>
      <c r="CJ66" s="6">
        <v>0</v>
      </c>
      <c r="CK66" s="39">
        <v>0</v>
      </c>
      <c r="CL66" s="40">
        <v>0</v>
      </c>
      <c r="CM66" s="6">
        <v>0</v>
      </c>
      <c r="CN66" s="39">
        <f t="shared" si="206"/>
        <v>0</v>
      </c>
      <c r="CO66" s="40">
        <v>0</v>
      </c>
      <c r="CP66" s="6">
        <v>0</v>
      </c>
      <c r="CQ66" s="39">
        <v>0</v>
      </c>
      <c r="CR66" s="40">
        <v>0</v>
      </c>
      <c r="CS66" s="6">
        <v>0</v>
      </c>
      <c r="CT66" s="39">
        <v>0</v>
      </c>
      <c r="CU66" s="40">
        <v>0</v>
      </c>
      <c r="CV66" s="6">
        <v>0</v>
      </c>
      <c r="CW66" s="39">
        <v>0</v>
      </c>
      <c r="CX66" s="40"/>
      <c r="CY66" s="6"/>
      <c r="CZ66" s="39"/>
      <c r="DA66" s="40">
        <v>0</v>
      </c>
      <c r="DB66" s="6">
        <v>0</v>
      </c>
      <c r="DC66" s="39">
        <v>0</v>
      </c>
      <c r="DD66" s="40">
        <v>0</v>
      </c>
      <c r="DE66" s="6">
        <v>0</v>
      </c>
      <c r="DF66" s="39">
        <v>0</v>
      </c>
      <c r="DG66" s="40">
        <v>0</v>
      </c>
      <c r="DH66" s="6">
        <v>0</v>
      </c>
      <c r="DI66" s="39">
        <v>0</v>
      </c>
      <c r="DJ66" s="40">
        <v>0</v>
      </c>
      <c r="DK66" s="6">
        <v>0</v>
      </c>
      <c r="DL66" s="39">
        <v>0</v>
      </c>
      <c r="DM66" s="40">
        <v>1082</v>
      </c>
      <c r="DN66" s="6">
        <v>16818</v>
      </c>
      <c r="DO66" s="39">
        <f t="shared" si="207"/>
        <v>15543.438077634011</v>
      </c>
      <c r="DP66" s="40">
        <v>0</v>
      </c>
      <c r="DQ66" s="6">
        <v>0</v>
      </c>
      <c r="DR66" s="39">
        <v>0</v>
      </c>
      <c r="DS66" s="40">
        <v>0</v>
      </c>
      <c r="DT66" s="6">
        <v>0</v>
      </c>
      <c r="DU66" s="39">
        <v>0</v>
      </c>
      <c r="DV66" s="40">
        <v>0</v>
      </c>
      <c r="DW66" s="6">
        <v>0</v>
      </c>
      <c r="DX66" s="39">
        <v>0</v>
      </c>
      <c r="DY66" s="40">
        <v>0</v>
      </c>
      <c r="DZ66" s="6">
        <v>0</v>
      </c>
      <c r="EA66" s="39">
        <v>0</v>
      </c>
      <c r="EB66" s="40">
        <v>0</v>
      </c>
      <c r="EC66" s="6">
        <v>0</v>
      </c>
      <c r="ED66" s="39">
        <v>0</v>
      </c>
      <c r="EE66" s="40">
        <v>0</v>
      </c>
      <c r="EF66" s="6">
        <v>0</v>
      </c>
      <c r="EG66" s="39">
        <v>0</v>
      </c>
      <c r="EH66" s="40">
        <v>0</v>
      </c>
      <c r="EI66" s="6">
        <v>0</v>
      </c>
      <c r="EJ66" s="39">
        <v>0</v>
      </c>
      <c r="EK66" s="40">
        <v>0</v>
      </c>
      <c r="EL66" s="6">
        <v>0</v>
      </c>
      <c r="EM66" s="39">
        <v>0</v>
      </c>
      <c r="EN66" s="40">
        <v>0</v>
      </c>
      <c r="EO66" s="6">
        <v>0</v>
      </c>
      <c r="EP66" s="39">
        <v>0</v>
      </c>
      <c r="EQ66" s="40">
        <v>0</v>
      </c>
      <c r="ER66" s="6">
        <v>0</v>
      </c>
      <c r="ES66" s="39">
        <v>0</v>
      </c>
      <c r="ET66" s="40">
        <v>0</v>
      </c>
      <c r="EU66" s="6">
        <v>0</v>
      </c>
      <c r="EV66" s="39">
        <v>0</v>
      </c>
      <c r="EW66" s="40">
        <v>0</v>
      </c>
      <c r="EX66" s="6">
        <v>0</v>
      </c>
      <c r="EY66" s="39">
        <v>0</v>
      </c>
      <c r="EZ66" s="40">
        <v>0</v>
      </c>
      <c r="FA66" s="6">
        <v>0</v>
      </c>
      <c r="FB66" s="39">
        <v>0</v>
      </c>
      <c r="FC66" s="40">
        <v>0</v>
      </c>
      <c r="FD66" s="6">
        <v>0</v>
      </c>
      <c r="FE66" s="39">
        <v>0</v>
      </c>
      <c r="FF66" s="40">
        <v>0</v>
      </c>
      <c r="FG66" s="6">
        <v>0</v>
      </c>
      <c r="FH66" s="39">
        <v>0</v>
      </c>
      <c r="FI66" s="40">
        <v>0</v>
      </c>
      <c r="FJ66" s="6">
        <v>0</v>
      </c>
      <c r="FK66" s="39">
        <v>0</v>
      </c>
      <c r="FL66" s="40">
        <v>14</v>
      </c>
      <c r="FM66" s="6">
        <v>179</v>
      </c>
      <c r="FN66" s="39">
        <f t="shared" si="208"/>
        <v>12785.714285714286</v>
      </c>
      <c r="FO66" s="40">
        <v>0</v>
      </c>
      <c r="FP66" s="6">
        <v>0</v>
      </c>
      <c r="FQ66" s="39">
        <f t="shared" si="209"/>
        <v>0</v>
      </c>
      <c r="FR66" s="40">
        <v>0</v>
      </c>
      <c r="FS66" s="6">
        <v>0</v>
      </c>
      <c r="FT66" s="39">
        <f t="shared" si="210"/>
        <v>0</v>
      </c>
      <c r="FU66" s="40">
        <v>0</v>
      </c>
      <c r="FV66" s="6">
        <v>0</v>
      </c>
      <c r="FW66" s="39">
        <v>0</v>
      </c>
      <c r="FX66" s="40">
        <v>0</v>
      </c>
      <c r="FY66" s="6">
        <v>0</v>
      </c>
      <c r="FZ66" s="39">
        <v>0</v>
      </c>
      <c r="GA66" s="40">
        <v>0</v>
      </c>
      <c r="GB66" s="6">
        <v>0</v>
      </c>
      <c r="GC66" s="39">
        <v>0</v>
      </c>
      <c r="GD66" s="40">
        <v>99</v>
      </c>
      <c r="GE66" s="6">
        <v>1104</v>
      </c>
      <c r="GF66" s="39">
        <f t="shared" si="212"/>
        <v>11151.515151515152</v>
      </c>
      <c r="GG66" s="40">
        <v>0</v>
      </c>
      <c r="GH66" s="6">
        <v>0</v>
      </c>
      <c r="GI66" s="39">
        <v>0</v>
      </c>
      <c r="GJ66" s="40">
        <v>0</v>
      </c>
      <c r="GK66" s="6">
        <v>0</v>
      </c>
      <c r="GL66" s="39">
        <v>0</v>
      </c>
      <c r="GM66" s="40">
        <v>0</v>
      </c>
      <c r="GN66" s="6">
        <v>0</v>
      </c>
      <c r="GO66" s="39">
        <v>0</v>
      </c>
      <c r="GP66" s="40">
        <v>0</v>
      </c>
      <c r="GQ66" s="6">
        <v>0</v>
      </c>
      <c r="GR66" s="39">
        <v>0</v>
      </c>
      <c r="GS66" s="8">
        <f t="shared" si="83"/>
        <v>1859</v>
      </c>
      <c r="GT66" s="17">
        <f t="shared" si="84"/>
        <v>29054</v>
      </c>
      <c r="GU66" s="4"/>
      <c r="GV66" s="5"/>
      <c r="GW66" s="4"/>
      <c r="GX66" s="4"/>
      <c r="GY66" s="4"/>
      <c r="GZ66" s="5"/>
      <c r="HA66" s="4"/>
      <c r="HB66" s="4"/>
      <c r="HC66" s="4"/>
      <c r="HD66" s="5"/>
      <c r="HE66" s="4"/>
      <c r="HF66" s="4"/>
      <c r="HG66" s="4"/>
      <c r="HH66" s="5"/>
      <c r="HI66" s="4"/>
      <c r="HJ66" s="1"/>
      <c r="HK66" s="1"/>
      <c r="HL66" s="2"/>
      <c r="HM66" s="1"/>
      <c r="HN66" s="1"/>
      <c r="HO66" s="1"/>
      <c r="HP66" s="2"/>
      <c r="HQ66" s="1"/>
      <c r="HR66" s="1"/>
      <c r="HS66" s="1"/>
      <c r="HT66" s="2"/>
      <c r="HU66" s="1"/>
      <c r="HV66" s="1"/>
      <c r="HW66" s="1"/>
      <c r="HX66" s="2"/>
      <c r="HY66" s="1"/>
      <c r="HZ66" s="1"/>
      <c r="IA66" s="1"/>
      <c r="IB66" s="2"/>
      <c r="IC66" s="1"/>
      <c r="ID66" s="1"/>
      <c r="IE66" s="1"/>
      <c r="IF66" s="2"/>
      <c r="IG66" s="1"/>
      <c r="IH66" s="1"/>
      <c r="II66" s="1"/>
      <c r="IJ66" s="2"/>
      <c r="IK66" s="1"/>
      <c r="IL66" s="1"/>
      <c r="IM66" s="1"/>
    </row>
    <row r="67" spans="1:322" x14ac:dyDescent="0.3">
      <c r="A67" s="52">
        <v>2010</v>
      </c>
      <c r="B67" s="53" t="s">
        <v>14</v>
      </c>
      <c r="C67" s="40">
        <v>0</v>
      </c>
      <c r="D67" s="6">
        <v>0</v>
      </c>
      <c r="E67" s="39">
        <v>0</v>
      </c>
      <c r="F67" s="40">
        <v>124</v>
      </c>
      <c r="G67" s="6">
        <v>2007</v>
      </c>
      <c r="H67" s="39">
        <f t="shared" si="198"/>
        <v>16185.483870967741</v>
      </c>
      <c r="I67" s="40">
        <v>0</v>
      </c>
      <c r="J67" s="6">
        <v>0</v>
      </c>
      <c r="K67" s="39">
        <v>0</v>
      </c>
      <c r="L67" s="40">
        <v>13</v>
      </c>
      <c r="M67" s="6">
        <v>142</v>
      </c>
      <c r="N67" s="39">
        <f t="shared" si="213"/>
        <v>10923.076923076924</v>
      </c>
      <c r="O67" s="40">
        <v>0</v>
      </c>
      <c r="P67" s="6">
        <v>0</v>
      </c>
      <c r="Q67" s="39">
        <v>0</v>
      </c>
      <c r="R67" s="40">
        <v>0</v>
      </c>
      <c r="S67" s="6">
        <v>0</v>
      </c>
      <c r="T67" s="39">
        <v>0</v>
      </c>
      <c r="U67" s="40">
        <v>0</v>
      </c>
      <c r="V67" s="6">
        <v>0</v>
      </c>
      <c r="W67" s="39">
        <v>0</v>
      </c>
      <c r="X67" s="40">
        <v>0</v>
      </c>
      <c r="Y67" s="6">
        <v>0</v>
      </c>
      <c r="Z67" s="39">
        <v>0</v>
      </c>
      <c r="AA67" s="40">
        <v>0</v>
      </c>
      <c r="AB67" s="6">
        <v>0</v>
      </c>
      <c r="AC67" s="39">
        <v>0</v>
      </c>
      <c r="AD67" s="40">
        <v>0</v>
      </c>
      <c r="AE67" s="6">
        <v>0</v>
      </c>
      <c r="AF67" s="39">
        <v>0</v>
      </c>
      <c r="AG67" s="40">
        <v>0</v>
      </c>
      <c r="AH67" s="6">
        <v>0</v>
      </c>
      <c r="AI67" s="39">
        <f t="shared" si="200"/>
        <v>0</v>
      </c>
      <c r="AJ67" s="40">
        <v>0</v>
      </c>
      <c r="AK67" s="6">
        <v>0</v>
      </c>
      <c r="AL67" s="39">
        <v>0</v>
      </c>
      <c r="AM67" s="40">
        <v>0</v>
      </c>
      <c r="AN67" s="6">
        <v>0</v>
      </c>
      <c r="AO67" s="39">
        <v>0</v>
      </c>
      <c r="AP67" s="40">
        <v>0</v>
      </c>
      <c r="AQ67" s="6">
        <v>0</v>
      </c>
      <c r="AR67" s="39">
        <v>0</v>
      </c>
      <c r="AS67" s="40">
        <v>0</v>
      </c>
      <c r="AT67" s="6">
        <v>0</v>
      </c>
      <c r="AU67" s="39">
        <f t="shared" si="201"/>
        <v>0</v>
      </c>
      <c r="AV67" s="44">
        <v>165</v>
      </c>
      <c r="AW67" s="14">
        <v>2822</v>
      </c>
      <c r="AX67" s="39">
        <f t="shared" si="202"/>
        <v>17103.0303030303</v>
      </c>
      <c r="AY67" s="40">
        <v>0</v>
      </c>
      <c r="AZ67" s="6">
        <v>0</v>
      </c>
      <c r="BA67" s="39">
        <v>0</v>
      </c>
      <c r="BB67" s="40">
        <v>0</v>
      </c>
      <c r="BC67" s="6">
        <v>0</v>
      </c>
      <c r="BD67" s="39">
        <v>0</v>
      </c>
      <c r="BE67" s="40"/>
      <c r="BF67" s="6"/>
      <c r="BG67" s="39"/>
      <c r="BH67" s="40">
        <v>36</v>
      </c>
      <c r="BI67" s="6">
        <v>440</v>
      </c>
      <c r="BJ67" s="39">
        <f t="shared" si="203"/>
        <v>12222.222222222221</v>
      </c>
      <c r="BK67" s="40">
        <v>0</v>
      </c>
      <c r="BL67" s="6">
        <v>0</v>
      </c>
      <c r="BM67" s="39">
        <f t="shared" si="204"/>
        <v>0</v>
      </c>
      <c r="BN67" s="40">
        <v>0</v>
      </c>
      <c r="BO67" s="6">
        <v>0</v>
      </c>
      <c r="BP67" s="39">
        <f t="shared" si="205"/>
        <v>0</v>
      </c>
      <c r="BQ67" s="40">
        <v>0</v>
      </c>
      <c r="BR67" s="6">
        <v>0</v>
      </c>
      <c r="BS67" s="39">
        <v>0</v>
      </c>
      <c r="BT67" s="40">
        <v>2</v>
      </c>
      <c r="BU67" s="6">
        <v>37</v>
      </c>
      <c r="BV67" s="39">
        <f t="shared" si="215"/>
        <v>18500</v>
      </c>
      <c r="BW67" s="40">
        <v>0</v>
      </c>
      <c r="BX67" s="6">
        <v>0</v>
      </c>
      <c r="BY67" s="39">
        <v>0</v>
      </c>
      <c r="BZ67" s="40">
        <v>2</v>
      </c>
      <c r="CA67" s="6">
        <v>31</v>
      </c>
      <c r="CB67" s="39">
        <f t="shared" ref="CB67:CB69" si="222">CA67/BZ67*1000</f>
        <v>15500</v>
      </c>
      <c r="CC67" s="40">
        <v>0</v>
      </c>
      <c r="CD67" s="6">
        <v>0</v>
      </c>
      <c r="CE67" s="39">
        <v>0</v>
      </c>
      <c r="CF67" s="40">
        <v>12</v>
      </c>
      <c r="CG67" s="6">
        <v>217</v>
      </c>
      <c r="CH67" s="39">
        <f t="shared" ref="CH67" si="223">CG67/CF67*1000</f>
        <v>18083.333333333332</v>
      </c>
      <c r="CI67" s="40">
        <v>0</v>
      </c>
      <c r="CJ67" s="6">
        <v>0</v>
      </c>
      <c r="CK67" s="39">
        <v>0</v>
      </c>
      <c r="CL67" s="40">
        <v>0</v>
      </c>
      <c r="CM67" s="6">
        <v>0</v>
      </c>
      <c r="CN67" s="39">
        <f t="shared" si="206"/>
        <v>0</v>
      </c>
      <c r="CO67" s="40">
        <v>0</v>
      </c>
      <c r="CP67" s="6">
        <v>0</v>
      </c>
      <c r="CQ67" s="39">
        <v>0</v>
      </c>
      <c r="CR67" s="40">
        <v>2</v>
      </c>
      <c r="CS67" s="6">
        <v>46</v>
      </c>
      <c r="CT67" s="39">
        <f t="shared" si="216"/>
        <v>23000</v>
      </c>
      <c r="CU67" s="40">
        <v>0</v>
      </c>
      <c r="CV67" s="6">
        <v>0</v>
      </c>
      <c r="CW67" s="39">
        <v>0</v>
      </c>
      <c r="CX67" s="40"/>
      <c r="CY67" s="6"/>
      <c r="CZ67" s="39"/>
      <c r="DA67" s="40">
        <v>0</v>
      </c>
      <c r="DB67" s="6">
        <v>0</v>
      </c>
      <c r="DC67" s="39">
        <v>0</v>
      </c>
      <c r="DD67" s="40">
        <v>0</v>
      </c>
      <c r="DE67" s="6">
        <v>0</v>
      </c>
      <c r="DF67" s="39">
        <v>0</v>
      </c>
      <c r="DG67" s="40">
        <v>0</v>
      </c>
      <c r="DH67" s="6">
        <v>0</v>
      </c>
      <c r="DI67" s="39">
        <v>0</v>
      </c>
      <c r="DJ67" s="40">
        <v>0</v>
      </c>
      <c r="DK67" s="6">
        <v>0</v>
      </c>
      <c r="DL67" s="39">
        <v>0</v>
      </c>
      <c r="DM67" s="40">
        <v>1361</v>
      </c>
      <c r="DN67" s="6">
        <v>21363</v>
      </c>
      <c r="DO67" s="39">
        <f t="shared" si="207"/>
        <v>15696.546656869948</v>
      </c>
      <c r="DP67" s="40">
        <v>0</v>
      </c>
      <c r="DQ67" s="6">
        <v>0</v>
      </c>
      <c r="DR67" s="39">
        <v>0</v>
      </c>
      <c r="DS67" s="40">
        <v>0</v>
      </c>
      <c r="DT67" s="6">
        <v>0</v>
      </c>
      <c r="DU67" s="39">
        <v>0</v>
      </c>
      <c r="DV67" s="40">
        <v>0</v>
      </c>
      <c r="DW67" s="6">
        <v>0</v>
      </c>
      <c r="DX67" s="39">
        <v>0</v>
      </c>
      <c r="DY67" s="40">
        <v>0</v>
      </c>
      <c r="DZ67" s="6">
        <v>0</v>
      </c>
      <c r="EA67" s="39">
        <v>0</v>
      </c>
      <c r="EB67" s="40">
        <v>0</v>
      </c>
      <c r="EC67" s="6">
        <v>0</v>
      </c>
      <c r="ED67" s="39">
        <v>0</v>
      </c>
      <c r="EE67" s="40">
        <v>0</v>
      </c>
      <c r="EF67" s="6">
        <v>0</v>
      </c>
      <c r="EG67" s="39">
        <v>0</v>
      </c>
      <c r="EH67" s="40">
        <v>0</v>
      </c>
      <c r="EI67" s="6">
        <v>0</v>
      </c>
      <c r="EJ67" s="39">
        <v>0</v>
      </c>
      <c r="EK67" s="40">
        <v>0</v>
      </c>
      <c r="EL67" s="6">
        <v>0</v>
      </c>
      <c r="EM67" s="39">
        <v>0</v>
      </c>
      <c r="EN67" s="40">
        <v>0</v>
      </c>
      <c r="EO67" s="6">
        <v>0</v>
      </c>
      <c r="EP67" s="39">
        <v>0</v>
      </c>
      <c r="EQ67" s="40">
        <v>0</v>
      </c>
      <c r="ER67" s="6">
        <v>0</v>
      </c>
      <c r="ES67" s="39">
        <v>0</v>
      </c>
      <c r="ET67" s="40">
        <v>0</v>
      </c>
      <c r="EU67" s="6">
        <v>0</v>
      </c>
      <c r="EV67" s="39">
        <v>0</v>
      </c>
      <c r="EW67" s="40">
        <v>0</v>
      </c>
      <c r="EX67" s="6">
        <v>0</v>
      </c>
      <c r="EY67" s="39">
        <v>0</v>
      </c>
      <c r="EZ67" s="40">
        <v>0</v>
      </c>
      <c r="FA67" s="6">
        <v>0</v>
      </c>
      <c r="FB67" s="39">
        <v>0</v>
      </c>
      <c r="FC67" s="40">
        <v>0</v>
      </c>
      <c r="FD67" s="6">
        <v>0</v>
      </c>
      <c r="FE67" s="39">
        <v>0</v>
      </c>
      <c r="FF67" s="40">
        <v>0</v>
      </c>
      <c r="FG67" s="6">
        <v>0</v>
      </c>
      <c r="FH67" s="39">
        <v>0</v>
      </c>
      <c r="FI67" s="40">
        <v>0</v>
      </c>
      <c r="FJ67" s="6">
        <v>0</v>
      </c>
      <c r="FK67" s="39">
        <v>0</v>
      </c>
      <c r="FL67" s="40">
        <v>65</v>
      </c>
      <c r="FM67" s="6">
        <v>1075</v>
      </c>
      <c r="FN67" s="39">
        <f t="shared" si="208"/>
        <v>16538.461538461539</v>
      </c>
      <c r="FO67" s="40">
        <v>0</v>
      </c>
      <c r="FP67" s="6">
        <v>0</v>
      </c>
      <c r="FQ67" s="39">
        <f t="shared" si="209"/>
        <v>0</v>
      </c>
      <c r="FR67" s="40">
        <v>0</v>
      </c>
      <c r="FS67" s="6">
        <v>0</v>
      </c>
      <c r="FT67" s="39">
        <f t="shared" si="210"/>
        <v>0</v>
      </c>
      <c r="FU67" s="40">
        <v>0</v>
      </c>
      <c r="FV67" s="6">
        <v>0</v>
      </c>
      <c r="FW67" s="39">
        <v>0</v>
      </c>
      <c r="FX67" s="40">
        <v>0</v>
      </c>
      <c r="FY67" s="6">
        <v>0</v>
      </c>
      <c r="FZ67" s="39">
        <v>0</v>
      </c>
      <c r="GA67" s="40">
        <v>0</v>
      </c>
      <c r="GB67" s="6">
        <v>27</v>
      </c>
      <c r="GC67" s="39">
        <v>0</v>
      </c>
      <c r="GD67" s="40">
        <v>164</v>
      </c>
      <c r="GE67" s="6">
        <v>2238</v>
      </c>
      <c r="GF67" s="39">
        <f t="shared" si="212"/>
        <v>13646.341463414634</v>
      </c>
      <c r="GG67" s="40">
        <v>0</v>
      </c>
      <c r="GH67" s="6">
        <v>0</v>
      </c>
      <c r="GI67" s="39">
        <v>0</v>
      </c>
      <c r="GJ67" s="40">
        <v>0</v>
      </c>
      <c r="GK67" s="6">
        <v>0</v>
      </c>
      <c r="GL67" s="39">
        <v>0</v>
      </c>
      <c r="GM67" s="40">
        <v>0</v>
      </c>
      <c r="GN67" s="6">
        <v>0</v>
      </c>
      <c r="GO67" s="39">
        <v>0</v>
      </c>
      <c r="GP67" s="40">
        <v>0</v>
      </c>
      <c r="GQ67" s="6">
        <v>0</v>
      </c>
      <c r="GR67" s="39">
        <v>0</v>
      </c>
      <c r="GS67" s="8">
        <f t="shared" si="83"/>
        <v>1946</v>
      </c>
      <c r="GT67" s="17">
        <f t="shared" si="84"/>
        <v>30445</v>
      </c>
      <c r="GU67" s="4"/>
      <c r="GV67" s="5"/>
      <c r="GW67" s="4"/>
      <c r="GX67" s="4"/>
      <c r="GY67" s="4"/>
      <c r="GZ67" s="5"/>
      <c r="HA67" s="4"/>
      <c r="HB67" s="4"/>
      <c r="HC67" s="4"/>
      <c r="HD67" s="5"/>
      <c r="HE67" s="4"/>
      <c r="HF67" s="4"/>
      <c r="HG67" s="4"/>
      <c r="HH67" s="5"/>
      <c r="HI67" s="4"/>
      <c r="HJ67" s="1"/>
      <c r="HK67" s="1"/>
      <c r="HL67" s="2"/>
      <c r="HM67" s="1"/>
      <c r="HN67" s="1"/>
      <c r="HO67" s="1"/>
      <c r="HP67" s="2"/>
      <c r="HQ67" s="1"/>
      <c r="HR67" s="1"/>
      <c r="HS67" s="1"/>
      <c r="HT67" s="2"/>
      <c r="HU67" s="1"/>
      <c r="HV67" s="1"/>
      <c r="HW67" s="1"/>
      <c r="HX67" s="2"/>
      <c r="HY67" s="1"/>
      <c r="HZ67" s="1"/>
      <c r="IA67" s="1"/>
      <c r="IB67" s="2"/>
      <c r="IC67" s="1"/>
      <c r="ID67" s="1"/>
      <c r="IE67" s="1"/>
      <c r="IF67" s="2"/>
      <c r="IG67" s="1"/>
      <c r="IH67" s="1"/>
      <c r="II67" s="1"/>
      <c r="IJ67" s="2"/>
      <c r="IK67" s="1"/>
      <c r="IL67" s="1"/>
      <c r="IM67" s="1"/>
    </row>
    <row r="68" spans="1:322" x14ac:dyDescent="0.3">
      <c r="A68" s="52">
        <v>2010</v>
      </c>
      <c r="B68" s="53" t="s">
        <v>15</v>
      </c>
      <c r="C68" s="40">
        <v>0</v>
      </c>
      <c r="D68" s="6">
        <v>0</v>
      </c>
      <c r="E68" s="39">
        <v>0</v>
      </c>
      <c r="F68" s="40">
        <v>91</v>
      </c>
      <c r="G68" s="6">
        <v>1779</v>
      </c>
      <c r="H68" s="39">
        <f t="shared" si="198"/>
        <v>19549.45054945055</v>
      </c>
      <c r="I68" s="40">
        <v>10</v>
      </c>
      <c r="J68" s="6">
        <v>185</v>
      </c>
      <c r="K68" s="39">
        <f t="shared" si="199"/>
        <v>18500</v>
      </c>
      <c r="L68" s="40">
        <v>0</v>
      </c>
      <c r="M68" s="6">
        <v>6</v>
      </c>
      <c r="N68" s="39">
        <v>0</v>
      </c>
      <c r="O68" s="40">
        <v>0</v>
      </c>
      <c r="P68" s="6">
        <v>0</v>
      </c>
      <c r="Q68" s="39">
        <v>0</v>
      </c>
      <c r="R68" s="40">
        <v>0</v>
      </c>
      <c r="S68" s="6">
        <v>0</v>
      </c>
      <c r="T68" s="39">
        <v>0</v>
      </c>
      <c r="U68" s="40">
        <v>0</v>
      </c>
      <c r="V68" s="6">
        <v>0</v>
      </c>
      <c r="W68" s="39">
        <v>0</v>
      </c>
      <c r="X68" s="40">
        <v>0</v>
      </c>
      <c r="Y68" s="6">
        <v>0</v>
      </c>
      <c r="Z68" s="39">
        <v>0</v>
      </c>
      <c r="AA68" s="40">
        <v>1</v>
      </c>
      <c r="AB68" s="6">
        <v>19</v>
      </c>
      <c r="AC68" s="39">
        <f t="shared" si="220"/>
        <v>19000</v>
      </c>
      <c r="AD68" s="40">
        <v>0</v>
      </c>
      <c r="AE68" s="6">
        <v>0</v>
      </c>
      <c r="AF68" s="39">
        <v>0</v>
      </c>
      <c r="AG68" s="40">
        <v>0</v>
      </c>
      <c r="AH68" s="6">
        <v>0</v>
      </c>
      <c r="AI68" s="39">
        <f t="shared" si="200"/>
        <v>0</v>
      </c>
      <c r="AJ68" s="40">
        <v>0</v>
      </c>
      <c r="AK68" s="6">
        <v>0</v>
      </c>
      <c r="AL68" s="39">
        <v>0</v>
      </c>
      <c r="AM68" s="40">
        <v>0</v>
      </c>
      <c r="AN68" s="6">
        <v>0</v>
      </c>
      <c r="AO68" s="39">
        <v>0</v>
      </c>
      <c r="AP68" s="40">
        <v>0</v>
      </c>
      <c r="AQ68" s="6">
        <v>0</v>
      </c>
      <c r="AR68" s="39">
        <v>0</v>
      </c>
      <c r="AS68" s="40">
        <v>0</v>
      </c>
      <c r="AT68" s="6">
        <v>0</v>
      </c>
      <c r="AU68" s="39">
        <f t="shared" si="201"/>
        <v>0</v>
      </c>
      <c r="AV68" s="40">
        <v>102</v>
      </c>
      <c r="AW68" s="6">
        <v>2243</v>
      </c>
      <c r="AX68" s="39">
        <f t="shared" si="202"/>
        <v>21990.196078431371</v>
      </c>
      <c r="AY68" s="40">
        <v>0</v>
      </c>
      <c r="AZ68" s="6">
        <v>0</v>
      </c>
      <c r="BA68" s="39">
        <v>0</v>
      </c>
      <c r="BB68" s="40">
        <v>0</v>
      </c>
      <c r="BC68" s="6">
        <v>0</v>
      </c>
      <c r="BD68" s="39">
        <v>0</v>
      </c>
      <c r="BE68" s="40"/>
      <c r="BF68" s="6"/>
      <c r="BG68" s="39"/>
      <c r="BH68" s="40">
        <v>10</v>
      </c>
      <c r="BI68" s="6">
        <v>87</v>
      </c>
      <c r="BJ68" s="39">
        <f t="shared" si="203"/>
        <v>8700</v>
      </c>
      <c r="BK68" s="40">
        <v>0</v>
      </c>
      <c r="BL68" s="6">
        <v>0</v>
      </c>
      <c r="BM68" s="39">
        <f t="shared" si="204"/>
        <v>0</v>
      </c>
      <c r="BN68" s="40">
        <v>0</v>
      </c>
      <c r="BO68" s="6">
        <v>0</v>
      </c>
      <c r="BP68" s="39">
        <f t="shared" si="205"/>
        <v>0</v>
      </c>
      <c r="BQ68" s="40">
        <v>0</v>
      </c>
      <c r="BR68" s="6">
        <v>0</v>
      </c>
      <c r="BS68" s="39">
        <v>0</v>
      </c>
      <c r="BT68" s="40">
        <v>16</v>
      </c>
      <c r="BU68" s="6">
        <v>264</v>
      </c>
      <c r="BV68" s="39">
        <f t="shared" si="215"/>
        <v>16500</v>
      </c>
      <c r="BW68" s="40">
        <v>0</v>
      </c>
      <c r="BX68" s="6">
        <v>0</v>
      </c>
      <c r="BY68" s="39">
        <v>0</v>
      </c>
      <c r="BZ68" s="40">
        <v>0</v>
      </c>
      <c r="CA68" s="6">
        <v>0</v>
      </c>
      <c r="CB68" s="39">
        <v>0</v>
      </c>
      <c r="CC68" s="40">
        <v>0</v>
      </c>
      <c r="CD68" s="6">
        <v>0</v>
      </c>
      <c r="CE68" s="39">
        <v>0</v>
      </c>
      <c r="CF68" s="40">
        <v>0</v>
      </c>
      <c r="CG68" s="6">
        <v>0</v>
      </c>
      <c r="CH68" s="39">
        <v>0</v>
      </c>
      <c r="CI68" s="40">
        <v>0</v>
      </c>
      <c r="CJ68" s="6">
        <v>0</v>
      </c>
      <c r="CK68" s="39">
        <v>0</v>
      </c>
      <c r="CL68" s="40">
        <v>0</v>
      </c>
      <c r="CM68" s="6">
        <v>0</v>
      </c>
      <c r="CN68" s="39">
        <f t="shared" si="206"/>
        <v>0</v>
      </c>
      <c r="CO68" s="40">
        <v>0</v>
      </c>
      <c r="CP68" s="6">
        <v>0</v>
      </c>
      <c r="CQ68" s="39">
        <v>0</v>
      </c>
      <c r="CR68" s="40">
        <v>2</v>
      </c>
      <c r="CS68" s="6">
        <v>76</v>
      </c>
      <c r="CT68" s="39">
        <f t="shared" si="216"/>
        <v>38000</v>
      </c>
      <c r="CU68" s="40">
        <v>0</v>
      </c>
      <c r="CV68" s="6">
        <v>0</v>
      </c>
      <c r="CW68" s="39">
        <v>0</v>
      </c>
      <c r="CX68" s="40"/>
      <c r="CY68" s="6"/>
      <c r="CZ68" s="39"/>
      <c r="DA68" s="40">
        <v>0</v>
      </c>
      <c r="DB68" s="6">
        <v>0</v>
      </c>
      <c r="DC68" s="39">
        <v>0</v>
      </c>
      <c r="DD68" s="40">
        <v>0</v>
      </c>
      <c r="DE68" s="6">
        <v>0</v>
      </c>
      <c r="DF68" s="39">
        <v>0</v>
      </c>
      <c r="DG68" s="40">
        <v>0</v>
      </c>
      <c r="DH68" s="6">
        <v>0</v>
      </c>
      <c r="DI68" s="39">
        <v>0</v>
      </c>
      <c r="DJ68" s="40">
        <v>0</v>
      </c>
      <c r="DK68" s="6">
        <v>0</v>
      </c>
      <c r="DL68" s="39">
        <v>0</v>
      </c>
      <c r="DM68" s="40">
        <v>709</v>
      </c>
      <c r="DN68" s="6">
        <v>11085</v>
      </c>
      <c r="DO68" s="39">
        <f t="shared" si="207"/>
        <v>15634.696755994359</v>
      </c>
      <c r="DP68" s="40">
        <v>0</v>
      </c>
      <c r="DQ68" s="6">
        <v>0</v>
      </c>
      <c r="DR68" s="39">
        <v>0</v>
      </c>
      <c r="DS68" s="40">
        <v>0</v>
      </c>
      <c r="DT68" s="6">
        <v>0</v>
      </c>
      <c r="DU68" s="39">
        <v>0</v>
      </c>
      <c r="DV68" s="40">
        <v>0</v>
      </c>
      <c r="DW68" s="6">
        <v>0</v>
      </c>
      <c r="DX68" s="39">
        <v>0</v>
      </c>
      <c r="DY68" s="40">
        <v>0</v>
      </c>
      <c r="DZ68" s="6">
        <v>0</v>
      </c>
      <c r="EA68" s="39">
        <v>0</v>
      </c>
      <c r="EB68" s="40">
        <v>0</v>
      </c>
      <c r="EC68" s="6">
        <v>0</v>
      </c>
      <c r="ED68" s="39">
        <v>0</v>
      </c>
      <c r="EE68" s="40">
        <v>0</v>
      </c>
      <c r="EF68" s="6">
        <v>0</v>
      </c>
      <c r="EG68" s="39">
        <v>0</v>
      </c>
      <c r="EH68" s="40">
        <v>0</v>
      </c>
      <c r="EI68" s="6">
        <v>0</v>
      </c>
      <c r="EJ68" s="39">
        <v>0</v>
      </c>
      <c r="EK68" s="40">
        <v>0</v>
      </c>
      <c r="EL68" s="6">
        <v>0</v>
      </c>
      <c r="EM68" s="39">
        <v>0</v>
      </c>
      <c r="EN68" s="40">
        <v>0</v>
      </c>
      <c r="EO68" s="6">
        <v>0</v>
      </c>
      <c r="EP68" s="39">
        <v>0</v>
      </c>
      <c r="EQ68" s="40">
        <v>0</v>
      </c>
      <c r="ER68" s="6">
        <v>0</v>
      </c>
      <c r="ES68" s="39">
        <v>0</v>
      </c>
      <c r="ET68" s="40">
        <v>0</v>
      </c>
      <c r="EU68" s="6">
        <v>0</v>
      </c>
      <c r="EV68" s="39">
        <v>0</v>
      </c>
      <c r="EW68" s="40">
        <v>0</v>
      </c>
      <c r="EX68" s="6">
        <v>0</v>
      </c>
      <c r="EY68" s="39">
        <v>0</v>
      </c>
      <c r="EZ68" s="40">
        <v>0</v>
      </c>
      <c r="FA68" s="6">
        <v>0</v>
      </c>
      <c r="FB68" s="39">
        <v>0</v>
      </c>
      <c r="FC68" s="40">
        <v>0</v>
      </c>
      <c r="FD68" s="6">
        <v>0</v>
      </c>
      <c r="FE68" s="39">
        <v>0</v>
      </c>
      <c r="FF68" s="40">
        <v>0</v>
      </c>
      <c r="FG68" s="6">
        <v>0</v>
      </c>
      <c r="FH68" s="39">
        <v>0</v>
      </c>
      <c r="FI68" s="40">
        <v>0</v>
      </c>
      <c r="FJ68" s="6">
        <v>0</v>
      </c>
      <c r="FK68" s="39">
        <v>0</v>
      </c>
      <c r="FL68" s="40">
        <v>96</v>
      </c>
      <c r="FM68" s="6">
        <v>1210</v>
      </c>
      <c r="FN68" s="39">
        <f t="shared" si="208"/>
        <v>12604.166666666666</v>
      </c>
      <c r="FO68" s="40">
        <v>0</v>
      </c>
      <c r="FP68" s="6">
        <v>0</v>
      </c>
      <c r="FQ68" s="39">
        <f t="shared" si="209"/>
        <v>0</v>
      </c>
      <c r="FR68" s="40">
        <v>0</v>
      </c>
      <c r="FS68" s="6">
        <v>0</v>
      </c>
      <c r="FT68" s="39">
        <f t="shared" si="210"/>
        <v>0</v>
      </c>
      <c r="FU68" s="40">
        <v>0</v>
      </c>
      <c r="FV68" s="6">
        <v>0</v>
      </c>
      <c r="FW68" s="39">
        <v>0</v>
      </c>
      <c r="FX68" s="40">
        <v>0</v>
      </c>
      <c r="FY68" s="6">
        <v>0</v>
      </c>
      <c r="FZ68" s="39">
        <v>0</v>
      </c>
      <c r="GA68" s="40">
        <v>0</v>
      </c>
      <c r="GB68" s="6">
        <v>3</v>
      </c>
      <c r="GC68" s="39">
        <v>0</v>
      </c>
      <c r="GD68" s="40">
        <v>119</v>
      </c>
      <c r="GE68" s="6">
        <v>1880</v>
      </c>
      <c r="GF68" s="39">
        <f t="shared" si="212"/>
        <v>15798.319327731093</v>
      </c>
      <c r="GG68" s="40">
        <v>0</v>
      </c>
      <c r="GH68" s="6">
        <v>0</v>
      </c>
      <c r="GI68" s="39">
        <v>0</v>
      </c>
      <c r="GJ68" s="40">
        <v>0</v>
      </c>
      <c r="GK68" s="6">
        <v>0</v>
      </c>
      <c r="GL68" s="39">
        <v>0</v>
      </c>
      <c r="GM68" s="40">
        <v>0</v>
      </c>
      <c r="GN68" s="6">
        <v>0</v>
      </c>
      <c r="GO68" s="39">
        <v>0</v>
      </c>
      <c r="GP68" s="40">
        <v>0</v>
      </c>
      <c r="GQ68" s="6">
        <v>0</v>
      </c>
      <c r="GR68" s="39">
        <v>0</v>
      </c>
      <c r="GS68" s="8">
        <f t="shared" si="83"/>
        <v>1156</v>
      </c>
      <c r="GT68" s="17">
        <f t="shared" si="84"/>
        <v>18837</v>
      </c>
      <c r="GU68" s="4"/>
      <c r="GV68" s="5"/>
      <c r="GW68" s="4"/>
      <c r="GX68" s="4"/>
      <c r="GY68" s="4"/>
      <c r="GZ68" s="5"/>
      <c r="HA68" s="4"/>
      <c r="HB68" s="4"/>
      <c r="HC68" s="4"/>
      <c r="HD68" s="5"/>
      <c r="HE68" s="4"/>
      <c r="HF68" s="4"/>
      <c r="HG68" s="4"/>
      <c r="HH68" s="5"/>
      <c r="HI68" s="4"/>
      <c r="HJ68" s="1"/>
      <c r="HK68" s="1"/>
      <c r="HL68" s="2"/>
      <c r="HM68" s="1"/>
      <c r="HN68" s="1"/>
      <c r="HO68" s="1"/>
      <c r="HP68" s="2"/>
      <c r="HQ68" s="1"/>
      <c r="HR68" s="1"/>
      <c r="HS68" s="1"/>
      <c r="HT68" s="2"/>
      <c r="HU68" s="1"/>
      <c r="HV68" s="1"/>
      <c r="HW68" s="1"/>
      <c r="HX68" s="2"/>
      <c r="HY68" s="1"/>
      <c r="HZ68" s="1"/>
      <c r="IA68" s="1"/>
      <c r="IB68" s="2"/>
      <c r="IC68" s="1"/>
      <c r="ID68" s="1"/>
      <c r="IE68" s="1"/>
      <c r="IF68" s="2"/>
      <c r="IG68" s="1"/>
      <c r="IH68" s="1"/>
      <c r="II68" s="1"/>
      <c r="IJ68" s="2"/>
      <c r="IK68" s="1"/>
      <c r="IL68" s="1"/>
      <c r="IM68" s="1"/>
    </row>
    <row r="69" spans="1:322" x14ac:dyDescent="0.3">
      <c r="A69" s="52">
        <v>2010</v>
      </c>
      <c r="B69" s="53" t="s">
        <v>16</v>
      </c>
      <c r="C69" s="40">
        <v>0</v>
      </c>
      <c r="D69" s="6">
        <v>0</v>
      </c>
      <c r="E69" s="39">
        <v>0</v>
      </c>
      <c r="F69" s="40">
        <v>60</v>
      </c>
      <c r="G69" s="6">
        <v>1162</v>
      </c>
      <c r="H69" s="39">
        <f t="shared" si="198"/>
        <v>19366.666666666668</v>
      </c>
      <c r="I69" s="40">
        <v>0</v>
      </c>
      <c r="J69" s="6">
        <v>0</v>
      </c>
      <c r="K69" s="39">
        <v>0</v>
      </c>
      <c r="L69" s="40">
        <v>8</v>
      </c>
      <c r="M69" s="6">
        <v>100</v>
      </c>
      <c r="N69" s="39">
        <f t="shared" si="213"/>
        <v>12500</v>
      </c>
      <c r="O69" s="40">
        <v>0</v>
      </c>
      <c r="P69" s="6">
        <v>0</v>
      </c>
      <c r="Q69" s="39">
        <v>0</v>
      </c>
      <c r="R69" s="40">
        <v>0</v>
      </c>
      <c r="S69" s="6">
        <v>0</v>
      </c>
      <c r="T69" s="39">
        <v>0</v>
      </c>
      <c r="U69" s="40">
        <v>0</v>
      </c>
      <c r="V69" s="6">
        <v>0</v>
      </c>
      <c r="W69" s="39">
        <v>0</v>
      </c>
      <c r="X69" s="40">
        <v>0</v>
      </c>
      <c r="Y69" s="6">
        <v>0</v>
      </c>
      <c r="Z69" s="39">
        <v>0</v>
      </c>
      <c r="AA69" s="40">
        <v>2</v>
      </c>
      <c r="AB69" s="6">
        <v>30</v>
      </c>
      <c r="AC69" s="39">
        <f t="shared" si="220"/>
        <v>15000</v>
      </c>
      <c r="AD69" s="40">
        <v>0</v>
      </c>
      <c r="AE69" s="6">
        <v>0</v>
      </c>
      <c r="AF69" s="39">
        <v>0</v>
      </c>
      <c r="AG69" s="40">
        <v>0</v>
      </c>
      <c r="AH69" s="6">
        <v>0</v>
      </c>
      <c r="AI69" s="39">
        <f t="shared" si="200"/>
        <v>0</v>
      </c>
      <c r="AJ69" s="40">
        <v>0</v>
      </c>
      <c r="AK69" s="6">
        <v>0</v>
      </c>
      <c r="AL69" s="39">
        <v>0</v>
      </c>
      <c r="AM69" s="40">
        <v>0</v>
      </c>
      <c r="AN69" s="6">
        <v>0</v>
      </c>
      <c r="AO69" s="39">
        <v>0</v>
      </c>
      <c r="AP69" s="40">
        <v>0</v>
      </c>
      <c r="AQ69" s="6">
        <v>0</v>
      </c>
      <c r="AR69" s="39">
        <v>0</v>
      </c>
      <c r="AS69" s="40">
        <v>0</v>
      </c>
      <c r="AT69" s="6">
        <v>0</v>
      </c>
      <c r="AU69" s="39">
        <f t="shared" si="201"/>
        <v>0</v>
      </c>
      <c r="AV69" s="40">
        <v>163</v>
      </c>
      <c r="AW69" s="6">
        <v>2839</v>
      </c>
      <c r="AX69" s="39">
        <f t="shared" si="202"/>
        <v>17417.177914110427</v>
      </c>
      <c r="AY69" s="40">
        <v>1</v>
      </c>
      <c r="AZ69" s="6">
        <v>11</v>
      </c>
      <c r="BA69" s="39">
        <f t="shared" si="221"/>
        <v>11000</v>
      </c>
      <c r="BB69" s="40">
        <v>0</v>
      </c>
      <c r="BC69" s="6">
        <v>0</v>
      </c>
      <c r="BD69" s="39">
        <v>0</v>
      </c>
      <c r="BE69" s="40"/>
      <c r="BF69" s="6"/>
      <c r="BG69" s="39"/>
      <c r="BH69" s="40">
        <v>22</v>
      </c>
      <c r="BI69" s="6">
        <v>209</v>
      </c>
      <c r="BJ69" s="39">
        <f t="shared" si="203"/>
        <v>9500</v>
      </c>
      <c r="BK69" s="40">
        <v>0</v>
      </c>
      <c r="BL69" s="6">
        <v>0</v>
      </c>
      <c r="BM69" s="39">
        <f t="shared" si="204"/>
        <v>0</v>
      </c>
      <c r="BN69" s="40">
        <v>0</v>
      </c>
      <c r="BO69" s="6">
        <v>0</v>
      </c>
      <c r="BP69" s="39">
        <f t="shared" si="205"/>
        <v>0</v>
      </c>
      <c r="BQ69" s="40">
        <v>0</v>
      </c>
      <c r="BR69" s="6">
        <v>0</v>
      </c>
      <c r="BS69" s="39">
        <v>0</v>
      </c>
      <c r="BT69" s="40">
        <v>0</v>
      </c>
      <c r="BU69" s="6">
        <v>0</v>
      </c>
      <c r="BV69" s="39">
        <v>0</v>
      </c>
      <c r="BW69" s="40">
        <v>0</v>
      </c>
      <c r="BX69" s="6">
        <v>0</v>
      </c>
      <c r="BY69" s="39">
        <v>0</v>
      </c>
      <c r="BZ69" s="40">
        <v>9</v>
      </c>
      <c r="CA69" s="6">
        <v>135</v>
      </c>
      <c r="CB69" s="39">
        <f t="shared" si="222"/>
        <v>15000</v>
      </c>
      <c r="CC69" s="40">
        <v>0</v>
      </c>
      <c r="CD69" s="6">
        <v>0</v>
      </c>
      <c r="CE69" s="39">
        <v>0</v>
      </c>
      <c r="CF69" s="40">
        <v>0</v>
      </c>
      <c r="CG69" s="6">
        <v>0</v>
      </c>
      <c r="CH69" s="39">
        <v>0</v>
      </c>
      <c r="CI69" s="40">
        <v>0</v>
      </c>
      <c r="CJ69" s="6">
        <v>0</v>
      </c>
      <c r="CK69" s="39">
        <v>0</v>
      </c>
      <c r="CL69" s="40">
        <v>0</v>
      </c>
      <c r="CM69" s="6">
        <v>0</v>
      </c>
      <c r="CN69" s="39">
        <f t="shared" si="206"/>
        <v>0</v>
      </c>
      <c r="CO69" s="40">
        <v>0</v>
      </c>
      <c r="CP69" s="6">
        <v>0</v>
      </c>
      <c r="CQ69" s="39">
        <v>0</v>
      </c>
      <c r="CR69" s="40">
        <v>0</v>
      </c>
      <c r="CS69" s="6">
        <v>0</v>
      </c>
      <c r="CT69" s="39">
        <v>0</v>
      </c>
      <c r="CU69" s="40">
        <v>0</v>
      </c>
      <c r="CV69" s="6">
        <v>0</v>
      </c>
      <c r="CW69" s="39">
        <v>0</v>
      </c>
      <c r="CX69" s="40"/>
      <c r="CY69" s="6"/>
      <c r="CZ69" s="39"/>
      <c r="DA69" s="40">
        <v>0</v>
      </c>
      <c r="DB69" s="6">
        <v>0</v>
      </c>
      <c r="DC69" s="39">
        <v>0</v>
      </c>
      <c r="DD69" s="40">
        <v>0</v>
      </c>
      <c r="DE69" s="6">
        <v>0</v>
      </c>
      <c r="DF69" s="39">
        <v>0</v>
      </c>
      <c r="DG69" s="40">
        <v>0</v>
      </c>
      <c r="DH69" s="6">
        <v>0</v>
      </c>
      <c r="DI69" s="39">
        <v>0</v>
      </c>
      <c r="DJ69" s="40">
        <v>0</v>
      </c>
      <c r="DK69" s="6">
        <v>0</v>
      </c>
      <c r="DL69" s="39">
        <v>0</v>
      </c>
      <c r="DM69" s="40">
        <v>999</v>
      </c>
      <c r="DN69" s="6">
        <v>13716</v>
      </c>
      <c r="DO69" s="39">
        <f t="shared" si="207"/>
        <v>13729.72972972973</v>
      </c>
      <c r="DP69" s="40">
        <v>0</v>
      </c>
      <c r="DQ69" s="6">
        <v>0</v>
      </c>
      <c r="DR69" s="39">
        <v>0</v>
      </c>
      <c r="DS69" s="40">
        <v>0</v>
      </c>
      <c r="DT69" s="6">
        <v>0</v>
      </c>
      <c r="DU69" s="39">
        <v>0</v>
      </c>
      <c r="DV69" s="40">
        <v>0</v>
      </c>
      <c r="DW69" s="6">
        <v>0</v>
      </c>
      <c r="DX69" s="39">
        <v>0</v>
      </c>
      <c r="DY69" s="40">
        <v>0</v>
      </c>
      <c r="DZ69" s="6">
        <v>0</v>
      </c>
      <c r="EA69" s="39">
        <v>0</v>
      </c>
      <c r="EB69" s="40">
        <v>0</v>
      </c>
      <c r="EC69" s="6">
        <v>0</v>
      </c>
      <c r="ED69" s="39">
        <v>0</v>
      </c>
      <c r="EE69" s="40">
        <v>0</v>
      </c>
      <c r="EF69" s="6">
        <v>0</v>
      </c>
      <c r="EG69" s="39">
        <v>0</v>
      </c>
      <c r="EH69" s="40">
        <v>0</v>
      </c>
      <c r="EI69" s="6">
        <v>0</v>
      </c>
      <c r="EJ69" s="39">
        <v>0</v>
      </c>
      <c r="EK69" s="40">
        <v>0</v>
      </c>
      <c r="EL69" s="6">
        <v>0</v>
      </c>
      <c r="EM69" s="39">
        <v>0</v>
      </c>
      <c r="EN69" s="40">
        <v>0</v>
      </c>
      <c r="EO69" s="6">
        <v>0</v>
      </c>
      <c r="EP69" s="39">
        <v>0</v>
      </c>
      <c r="EQ69" s="40">
        <v>0</v>
      </c>
      <c r="ER69" s="6">
        <v>0</v>
      </c>
      <c r="ES69" s="39">
        <v>0</v>
      </c>
      <c r="ET69" s="40">
        <v>0</v>
      </c>
      <c r="EU69" s="6">
        <v>0</v>
      </c>
      <c r="EV69" s="39">
        <v>0</v>
      </c>
      <c r="EW69" s="40">
        <v>0</v>
      </c>
      <c r="EX69" s="6">
        <v>0</v>
      </c>
      <c r="EY69" s="39">
        <v>0</v>
      </c>
      <c r="EZ69" s="40">
        <v>0</v>
      </c>
      <c r="FA69" s="6">
        <v>0</v>
      </c>
      <c r="FB69" s="39">
        <v>0</v>
      </c>
      <c r="FC69" s="40">
        <v>0</v>
      </c>
      <c r="FD69" s="6">
        <v>0</v>
      </c>
      <c r="FE69" s="39">
        <v>0</v>
      </c>
      <c r="FF69" s="40">
        <v>0</v>
      </c>
      <c r="FG69" s="6">
        <v>0</v>
      </c>
      <c r="FH69" s="39">
        <v>0</v>
      </c>
      <c r="FI69" s="40">
        <v>0</v>
      </c>
      <c r="FJ69" s="6">
        <v>0</v>
      </c>
      <c r="FK69" s="39">
        <v>0</v>
      </c>
      <c r="FL69" s="40">
        <v>223</v>
      </c>
      <c r="FM69" s="6">
        <v>1904</v>
      </c>
      <c r="FN69" s="39">
        <f t="shared" si="208"/>
        <v>8538.1165919282503</v>
      </c>
      <c r="FO69" s="40">
        <v>0</v>
      </c>
      <c r="FP69" s="6">
        <v>0</v>
      </c>
      <c r="FQ69" s="39">
        <f t="shared" si="209"/>
        <v>0</v>
      </c>
      <c r="FR69" s="40">
        <v>0</v>
      </c>
      <c r="FS69" s="6">
        <v>0</v>
      </c>
      <c r="FT69" s="39">
        <f t="shared" si="210"/>
        <v>0</v>
      </c>
      <c r="FU69" s="40">
        <v>0</v>
      </c>
      <c r="FV69" s="6">
        <v>0</v>
      </c>
      <c r="FW69" s="39">
        <v>0</v>
      </c>
      <c r="FX69" s="40">
        <v>0</v>
      </c>
      <c r="FY69" s="6">
        <v>0</v>
      </c>
      <c r="FZ69" s="39">
        <v>0</v>
      </c>
      <c r="GA69" s="40">
        <v>2</v>
      </c>
      <c r="GB69" s="6">
        <v>107</v>
      </c>
      <c r="GC69" s="39">
        <f t="shared" si="211"/>
        <v>53500</v>
      </c>
      <c r="GD69" s="40">
        <v>55</v>
      </c>
      <c r="GE69" s="6">
        <v>840</v>
      </c>
      <c r="GF69" s="39">
        <f t="shared" si="212"/>
        <v>15272.727272727274</v>
      </c>
      <c r="GG69" s="40">
        <v>0</v>
      </c>
      <c r="GH69" s="6">
        <v>0</v>
      </c>
      <c r="GI69" s="39">
        <v>0</v>
      </c>
      <c r="GJ69" s="40">
        <v>0</v>
      </c>
      <c r="GK69" s="6">
        <v>0</v>
      </c>
      <c r="GL69" s="39">
        <v>0</v>
      </c>
      <c r="GM69" s="40">
        <v>0</v>
      </c>
      <c r="GN69" s="6">
        <v>0</v>
      </c>
      <c r="GO69" s="39">
        <v>0</v>
      </c>
      <c r="GP69" s="40">
        <v>0</v>
      </c>
      <c r="GQ69" s="6">
        <v>0</v>
      </c>
      <c r="GR69" s="39">
        <v>0</v>
      </c>
      <c r="GS69" s="8">
        <f t="shared" si="83"/>
        <v>1544</v>
      </c>
      <c r="GT69" s="17">
        <f t="shared" si="84"/>
        <v>21053</v>
      </c>
      <c r="GU69" s="4"/>
      <c r="GV69" s="5"/>
      <c r="GW69" s="4"/>
      <c r="GX69" s="4"/>
      <c r="GY69" s="4"/>
      <c r="GZ69" s="5"/>
      <c r="HA69" s="4"/>
      <c r="HB69" s="4"/>
      <c r="HC69" s="4"/>
      <c r="HD69" s="5"/>
      <c r="HE69" s="4"/>
      <c r="HF69" s="4"/>
      <c r="HG69" s="4"/>
      <c r="HH69" s="5"/>
      <c r="HI69" s="4"/>
      <c r="HJ69" s="1"/>
      <c r="HK69" s="1"/>
      <c r="HL69" s="2"/>
      <c r="HM69" s="1"/>
      <c r="HN69" s="1"/>
      <c r="HO69" s="1"/>
      <c r="HP69" s="2"/>
      <c r="HQ69" s="1"/>
      <c r="HR69" s="1"/>
      <c r="HS69" s="1"/>
      <c r="HT69" s="2"/>
      <c r="HU69" s="1"/>
      <c r="HV69" s="1"/>
      <c r="HW69" s="1"/>
      <c r="HX69" s="2"/>
      <c r="HY69" s="1"/>
      <c r="HZ69" s="1"/>
      <c r="IA69" s="1"/>
      <c r="IB69" s="2"/>
      <c r="IC69" s="1"/>
      <c r="ID69" s="1"/>
      <c r="IE69" s="1"/>
      <c r="IF69" s="2"/>
      <c r="IG69" s="1"/>
      <c r="IH69" s="1"/>
      <c r="II69" s="1"/>
      <c r="IJ69" s="2"/>
      <c r="IK69" s="1"/>
      <c r="IL69" s="1"/>
      <c r="IM69" s="1"/>
    </row>
    <row r="70" spans="1:322" ht="15" thickBot="1" x14ac:dyDescent="0.35">
      <c r="A70" s="54"/>
      <c r="B70" s="55" t="s">
        <v>17</v>
      </c>
      <c r="C70" s="41">
        <f>SUM(C58:C69)</f>
        <v>0</v>
      </c>
      <c r="D70" s="32">
        <f>SUM(D58:D69)</f>
        <v>0</v>
      </c>
      <c r="E70" s="42"/>
      <c r="F70" s="41">
        <f>SUM(F58:F69)</f>
        <v>1057</v>
      </c>
      <c r="G70" s="32">
        <f>SUM(G58:G69)</f>
        <v>17117</v>
      </c>
      <c r="H70" s="42"/>
      <c r="I70" s="41">
        <f>SUM(I58:I69)</f>
        <v>77</v>
      </c>
      <c r="J70" s="32">
        <f>SUM(J58:J69)</f>
        <v>1617</v>
      </c>
      <c r="K70" s="42"/>
      <c r="L70" s="41">
        <f>SUM(L58:L69)</f>
        <v>143</v>
      </c>
      <c r="M70" s="32">
        <f>SUM(M58:M69)</f>
        <v>2350</v>
      </c>
      <c r="N70" s="42"/>
      <c r="O70" s="41">
        <f>SUM(O58:O69)</f>
        <v>0</v>
      </c>
      <c r="P70" s="32">
        <f>SUM(P58:P69)</f>
        <v>0</v>
      </c>
      <c r="Q70" s="42"/>
      <c r="R70" s="41">
        <f>SUM(R58:R69)</f>
        <v>25</v>
      </c>
      <c r="S70" s="32">
        <f>SUM(S58:S69)</f>
        <v>212</v>
      </c>
      <c r="T70" s="42"/>
      <c r="U70" s="41">
        <f>SUM(U58:U69)</f>
        <v>0</v>
      </c>
      <c r="V70" s="32">
        <f>SUM(V58:V69)</f>
        <v>0</v>
      </c>
      <c r="W70" s="42"/>
      <c r="X70" s="41">
        <f>SUM(X58:X69)</f>
        <v>31</v>
      </c>
      <c r="Y70" s="32">
        <f>SUM(Y58:Y69)</f>
        <v>512</v>
      </c>
      <c r="Z70" s="42"/>
      <c r="AA70" s="41">
        <f>SUM(AA58:AA69)</f>
        <v>41</v>
      </c>
      <c r="AB70" s="32">
        <f>SUM(AB58:AB69)</f>
        <v>443</v>
      </c>
      <c r="AC70" s="42"/>
      <c r="AD70" s="41">
        <f>SUM(AD58:AD69)</f>
        <v>0</v>
      </c>
      <c r="AE70" s="32">
        <f>SUM(AE58:AE69)</f>
        <v>0</v>
      </c>
      <c r="AF70" s="42"/>
      <c r="AG70" s="41">
        <f t="shared" ref="AG70:AH70" si="224">SUM(AG58:AG69)</f>
        <v>0</v>
      </c>
      <c r="AH70" s="32">
        <f t="shared" si="224"/>
        <v>0</v>
      </c>
      <c r="AI70" s="42"/>
      <c r="AJ70" s="41">
        <f>SUM(AJ58:AJ69)</f>
        <v>623</v>
      </c>
      <c r="AK70" s="32">
        <f>SUM(AK58:AK69)</f>
        <v>10341</v>
      </c>
      <c r="AL70" s="42"/>
      <c r="AM70" s="41">
        <f>SUM(AM58:AM69)</f>
        <v>0</v>
      </c>
      <c r="AN70" s="32">
        <f>SUM(AN58:AN69)</f>
        <v>0</v>
      </c>
      <c r="AO70" s="42"/>
      <c r="AP70" s="41">
        <f>SUM(AP58:AP69)</f>
        <v>0</v>
      </c>
      <c r="AQ70" s="32">
        <f>SUM(AQ58:AQ69)</f>
        <v>0</v>
      </c>
      <c r="AR70" s="42"/>
      <c r="AS70" s="41">
        <f>SUM(AS58:AS69)</f>
        <v>0</v>
      </c>
      <c r="AT70" s="32">
        <f>SUM(AT58:AT69)</f>
        <v>0</v>
      </c>
      <c r="AU70" s="42"/>
      <c r="AV70" s="41">
        <f>SUM(AV58:AV69)</f>
        <v>2162</v>
      </c>
      <c r="AW70" s="32">
        <f>SUM(AW58:AW69)</f>
        <v>38750</v>
      </c>
      <c r="AX70" s="42"/>
      <c r="AY70" s="41">
        <f>SUM(AY58:AY69)</f>
        <v>2</v>
      </c>
      <c r="AZ70" s="32">
        <f>SUM(AZ58:AZ69)</f>
        <v>23</v>
      </c>
      <c r="BA70" s="42"/>
      <c r="BB70" s="41">
        <f>SUM(BB58:BB69)</f>
        <v>0</v>
      </c>
      <c r="BC70" s="32">
        <f>SUM(BC58:BC69)</f>
        <v>0</v>
      </c>
      <c r="BD70" s="42"/>
      <c r="BE70" s="41"/>
      <c r="BF70" s="32"/>
      <c r="BG70" s="42"/>
      <c r="BH70" s="41">
        <f>SUM(BH58:BH69)</f>
        <v>315</v>
      </c>
      <c r="BI70" s="32">
        <f>SUM(BI58:BI69)</f>
        <v>3772</v>
      </c>
      <c r="BJ70" s="42"/>
      <c r="BK70" s="41">
        <f t="shared" ref="BK70:BL70" si="225">SUM(BK58:BK69)</f>
        <v>0</v>
      </c>
      <c r="BL70" s="32">
        <f t="shared" si="225"/>
        <v>0</v>
      </c>
      <c r="BM70" s="42"/>
      <c r="BN70" s="41">
        <f t="shared" ref="BN70:BO70" si="226">SUM(BN58:BN69)</f>
        <v>0</v>
      </c>
      <c r="BO70" s="32">
        <f t="shared" si="226"/>
        <v>0</v>
      </c>
      <c r="BP70" s="42"/>
      <c r="BQ70" s="41">
        <f>SUM(BQ58:BQ69)</f>
        <v>0</v>
      </c>
      <c r="BR70" s="32">
        <f>SUM(BR58:BR69)</f>
        <v>0</v>
      </c>
      <c r="BS70" s="42"/>
      <c r="BT70" s="41">
        <f>SUM(BT58:BT69)</f>
        <v>69</v>
      </c>
      <c r="BU70" s="32">
        <f>SUM(BU58:BU69)</f>
        <v>1317</v>
      </c>
      <c r="BV70" s="42"/>
      <c r="BW70" s="41">
        <f>SUM(BW58:BW69)</f>
        <v>0</v>
      </c>
      <c r="BX70" s="32">
        <f>SUM(BX58:BX69)</f>
        <v>0</v>
      </c>
      <c r="BY70" s="42"/>
      <c r="BZ70" s="41">
        <f>SUM(BZ58:BZ69)</f>
        <v>11</v>
      </c>
      <c r="CA70" s="32">
        <f>SUM(CA58:CA69)</f>
        <v>166</v>
      </c>
      <c r="CB70" s="42"/>
      <c r="CC70" s="41">
        <f>SUM(CC58:CC69)</f>
        <v>0</v>
      </c>
      <c r="CD70" s="32">
        <f>SUM(CD58:CD69)</f>
        <v>0</v>
      </c>
      <c r="CE70" s="42"/>
      <c r="CF70" s="41">
        <f>SUM(CF58:CF69)</f>
        <v>12</v>
      </c>
      <c r="CG70" s="32">
        <f>SUM(CG58:CG69)</f>
        <v>217</v>
      </c>
      <c r="CH70" s="42"/>
      <c r="CI70" s="41">
        <f>SUM(CI58:CI69)</f>
        <v>0</v>
      </c>
      <c r="CJ70" s="32">
        <f>SUM(CJ58:CJ69)</f>
        <v>0</v>
      </c>
      <c r="CK70" s="42"/>
      <c r="CL70" s="41">
        <f t="shared" ref="CL70:CM70" si="227">SUM(CL58:CL69)</f>
        <v>0</v>
      </c>
      <c r="CM70" s="32">
        <f t="shared" si="227"/>
        <v>0</v>
      </c>
      <c r="CN70" s="42"/>
      <c r="CO70" s="41">
        <f>SUM(CO58:CO69)</f>
        <v>0</v>
      </c>
      <c r="CP70" s="32">
        <f>SUM(CP58:CP69)</f>
        <v>0</v>
      </c>
      <c r="CQ70" s="42"/>
      <c r="CR70" s="41">
        <f>SUM(CR58:CR69)</f>
        <v>25</v>
      </c>
      <c r="CS70" s="32">
        <f>SUM(CS58:CS69)</f>
        <v>770</v>
      </c>
      <c r="CT70" s="42"/>
      <c r="CU70" s="41">
        <f>SUM(CU58:CU69)</f>
        <v>0</v>
      </c>
      <c r="CV70" s="32">
        <f>SUM(CV58:CV69)</f>
        <v>0</v>
      </c>
      <c r="CW70" s="42"/>
      <c r="CX70" s="41"/>
      <c r="CY70" s="32"/>
      <c r="CZ70" s="42"/>
      <c r="DA70" s="41">
        <f>SUM(DA58:DA69)</f>
        <v>0</v>
      </c>
      <c r="DB70" s="32">
        <f>SUM(DB58:DB69)</f>
        <v>0</v>
      </c>
      <c r="DC70" s="42"/>
      <c r="DD70" s="41">
        <f>SUM(DD58:DD69)</f>
        <v>0</v>
      </c>
      <c r="DE70" s="32">
        <f>SUM(DE58:DE69)</f>
        <v>0</v>
      </c>
      <c r="DF70" s="42"/>
      <c r="DG70" s="41">
        <f>SUM(DG58:DG69)</f>
        <v>0</v>
      </c>
      <c r="DH70" s="32">
        <f>SUM(DH58:DH69)</f>
        <v>0</v>
      </c>
      <c r="DI70" s="42"/>
      <c r="DJ70" s="41">
        <f>SUM(DJ58:DJ69)</f>
        <v>0</v>
      </c>
      <c r="DK70" s="32">
        <f>SUM(DK58:DK69)</f>
        <v>0</v>
      </c>
      <c r="DL70" s="42"/>
      <c r="DM70" s="41">
        <f>SUM(DM58:DM69)</f>
        <v>11647</v>
      </c>
      <c r="DN70" s="32">
        <f>SUM(DN58:DN69)</f>
        <v>180541</v>
      </c>
      <c r="DO70" s="42"/>
      <c r="DP70" s="41">
        <f>SUM(DP58:DP69)</f>
        <v>0</v>
      </c>
      <c r="DQ70" s="32">
        <f>SUM(DQ58:DQ69)</f>
        <v>0</v>
      </c>
      <c r="DR70" s="42"/>
      <c r="DS70" s="41">
        <f>SUM(DS58:DS69)</f>
        <v>0</v>
      </c>
      <c r="DT70" s="32">
        <f>SUM(DT58:DT69)</f>
        <v>0</v>
      </c>
      <c r="DU70" s="42"/>
      <c r="DV70" s="41">
        <f>SUM(DV58:DV69)</f>
        <v>0</v>
      </c>
      <c r="DW70" s="32">
        <f>SUM(DW58:DW69)</f>
        <v>0</v>
      </c>
      <c r="DX70" s="42"/>
      <c r="DY70" s="41">
        <f>SUM(DY58:DY69)</f>
        <v>0</v>
      </c>
      <c r="DZ70" s="32">
        <f>SUM(DZ58:DZ69)</f>
        <v>0</v>
      </c>
      <c r="EA70" s="42"/>
      <c r="EB70" s="41">
        <f>SUM(EB58:EB69)</f>
        <v>0</v>
      </c>
      <c r="EC70" s="32">
        <f>SUM(EC58:EC69)</f>
        <v>0</v>
      </c>
      <c r="ED70" s="42"/>
      <c r="EE70" s="41">
        <f>SUM(EE58:EE69)</f>
        <v>0</v>
      </c>
      <c r="EF70" s="32">
        <f>SUM(EF58:EF69)</f>
        <v>0</v>
      </c>
      <c r="EG70" s="42"/>
      <c r="EH70" s="41">
        <f>SUM(EH58:EH69)</f>
        <v>0</v>
      </c>
      <c r="EI70" s="32">
        <f>SUM(EI58:EI69)</f>
        <v>0</v>
      </c>
      <c r="EJ70" s="42"/>
      <c r="EK70" s="41">
        <f>SUM(EK58:EK69)</f>
        <v>0</v>
      </c>
      <c r="EL70" s="32">
        <f>SUM(EL58:EL69)</f>
        <v>0</v>
      </c>
      <c r="EM70" s="42"/>
      <c r="EN70" s="41">
        <f>SUM(EN58:EN69)</f>
        <v>0</v>
      </c>
      <c r="EO70" s="32">
        <f>SUM(EO58:EO69)</f>
        <v>0</v>
      </c>
      <c r="EP70" s="42"/>
      <c r="EQ70" s="41">
        <f>SUM(EQ58:EQ69)</f>
        <v>0</v>
      </c>
      <c r="ER70" s="32">
        <f>SUM(ER58:ER69)</f>
        <v>0</v>
      </c>
      <c r="ES70" s="42"/>
      <c r="ET70" s="41">
        <f>SUM(ET58:ET69)</f>
        <v>0</v>
      </c>
      <c r="EU70" s="32">
        <f>SUM(EU58:EU69)</f>
        <v>0</v>
      </c>
      <c r="EV70" s="42"/>
      <c r="EW70" s="41">
        <f>SUM(EW58:EW69)</f>
        <v>0</v>
      </c>
      <c r="EX70" s="32">
        <f>SUM(EX58:EX69)</f>
        <v>0</v>
      </c>
      <c r="EY70" s="42"/>
      <c r="EZ70" s="41">
        <f>SUM(EZ58:EZ69)</f>
        <v>0</v>
      </c>
      <c r="FA70" s="32">
        <f>SUM(FA58:FA69)</f>
        <v>0</v>
      </c>
      <c r="FB70" s="42"/>
      <c r="FC70" s="41">
        <f>SUM(FC58:FC69)</f>
        <v>0</v>
      </c>
      <c r="FD70" s="32">
        <f>SUM(FD58:FD69)</f>
        <v>0</v>
      </c>
      <c r="FE70" s="42"/>
      <c r="FF70" s="41">
        <f>SUM(FF58:FF69)</f>
        <v>0</v>
      </c>
      <c r="FG70" s="32">
        <f>SUM(FG58:FG69)</f>
        <v>0</v>
      </c>
      <c r="FH70" s="42"/>
      <c r="FI70" s="41">
        <f>SUM(FI58:FI69)</f>
        <v>12</v>
      </c>
      <c r="FJ70" s="32">
        <f>SUM(FJ58:FJ69)</f>
        <v>459</v>
      </c>
      <c r="FK70" s="42"/>
      <c r="FL70" s="41">
        <f>SUM(FL58:FL69)</f>
        <v>775</v>
      </c>
      <c r="FM70" s="32">
        <f>SUM(FM58:FM69)</f>
        <v>9095</v>
      </c>
      <c r="FN70" s="42"/>
      <c r="FO70" s="41">
        <f t="shared" ref="FO70:FP70" si="228">SUM(FO58:FO69)</f>
        <v>0</v>
      </c>
      <c r="FP70" s="32">
        <f t="shared" si="228"/>
        <v>0</v>
      </c>
      <c r="FQ70" s="42"/>
      <c r="FR70" s="41">
        <f t="shared" ref="FR70:FS70" si="229">SUM(FR58:FR69)</f>
        <v>0</v>
      </c>
      <c r="FS70" s="32">
        <f t="shared" si="229"/>
        <v>0</v>
      </c>
      <c r="FT70" s="42"/>
      <c r="FU70" s="41">
        <f>SUM(FU58:FU69)</f>
        <v>0</v>
      </c>
      <c r="FV70" s="32">
        <f>SUM(FV58:FV69)</f>
        <v>0</v>
      </c>
      <c r="FW70" s="42"/>
      <c r="FX70" s="41">
        <f>SUM(FX58:FX69)</f>
        <v>0</v>
      </c>
      <c r="FY70" s="32">
        <f>SUM(FY58:FY69)</f>
        <v>0</v>
      </c>
      <c r="FZ70" s="42"/>
      <c r="GA70" s="41">
        <f>SUM(GA58:GA69)</f>
        <v>19</v>
      </c>
      <c r="GB70" s="32">
        <f>SUM(GB58:GB69)</f>
        <v>905</v>
      </c>
      <c r="GC70" s="42"/>
      <c r="GD70" s="41">
        <f>SUM(GD58:GD69)</f>
        <v>1729</v>
      </c>
      <c r="GE70" s="32">
        <f>SUM(GE58:GE69)</f>
        <v>20934</v>
      </c>
      <c r="GF70" s="42"/>
      <c r="GG70" s="41">
        <f>SUM(GG58:GG69)</f>
        <v>0</v>
      </c>
      <c r="GH70" s="32">
        <f>SUM(GH58:GH69)</f>
        <v>0</v>
      </c>
      <c r="GI70" s="42"/>
      <c r="GJ70" s="41">
        <f>SUM(GJ58:GJ69)</f>
        <v>0</v>
      </c>
      <c r="GK70" s="32">
        <f>SUM(GK58:GK69)</f>
        <v>0</v>
      </c>
      <c r="GL70" s="42"/>
      <c r="GM70" s="41">
        <f>SUM(GM58:GM69)</f>
        <v>0</v>
      </c>
      <c r="GN70" s="32">
        <f>SUM(GN58:GN69)</f>
        <v>0</v>
      </c>
      <c r="GO70" s="42"/>
      <c r="GP70" s="41">
        <f>SUM(GP58:GP69)</f>
        <v>0</v>
      </c>
      <c r="GQ70" s="32">
        <f>SUM(GQ58:GQ69)</f>
        <v>0</v>
      </c>
      <c r="GR70" s="42"/>
      <c r="GS70" s="33">
        <f t="shared" ref="GS70:GS96" si="230">SUM(C70,F70,I70,L70,R70,X70,AA70,AJ70,AV70,AY70,BH70,BQ70,BT70,BZ70,CF70,CR70,DA70,DM70,DP70,EE70,EK70,EQ70,ET70,FC70,FI70,FL70,FX70,GA70,GD70,GP70+DG70+GG70+BW70+AM70+AD70)</f>
        <v>18775</v>
      </c>
      <c r="GT70" s="34">
        <f t="shared" ref="GT70:GT96" si="231">SUM(D70,G70,J70,M70,S70,Y70,AB70,AK70,AW70,AZ70,BI70,BR70,BU70,CA70,CG70,CS70,DB70,DN70,DQ70,EF70,EL70,ER70,EU70,FD70,FJ70,FM70,FY70,GB70,GE70,GQ70)+DH70+GH70+BX70+AN70+AE70</f>
        <v>289541</v>
      </c>
      <c r="GU70" s="4"/>
      <c r="GV70" s="5"/>
      <c r="GW70" s="4"/>
      <c r="GX70" s="4"/>
      <c r="GY70" s="4"/>
      <c r="GZ70" s="5"/>
      <c r="HA70" s="4"/>
      <c r="HB70" s="4"/>
      <c r="HC70" s="4"/>
      <c r="HD70" s="5"/>
      <c r="HE70" s="4"/>
      <c r="HF70" s="4"/>
      <c r="HG70" s="4"/>
      <c r="HH70" s="5"/>
      <c r="HI70" s="4"/>
      <c r="HJ70" s="1"/>
      <c r="HK70" s="1"/>
      <c r="HL70" s="2"/>
      <c r="HM70" s="1"/>
      <c r="HN70" s="1"/>
      <c r="HO70" s="1"/>
      <c r="HP70" s="2"/>
      <c r="HQ70" s="1"/>
      <c r="HR70" s="1"/>
      <c r="HS70" s="1"/>
      <c r="HT70" s="2"/>
      <c r="HU70" s="1"/>
      <c r="HV70" s="1"/>
      <c r="HW70" s="1"/>
      <c r="HX70" s="2"/>
      <c r="HY70" s="1"/>
      <c r="HZ70" s="1"/>
      <c r="IA70" s="1"/>
      <c r="IB70" s="2"/>
      <c r="IC70" s="1"/>
      <c r="ID70" s="1"/>
      <c r="IE70" s="1"/>
      <c r="IF70" s="2"/>
      <c r="IG70" s="1"/>
      <c r="IH70" s="1"/>
      <c r="II70" s="1"/>
      <c r="IJ70" s="2"/>
      <c r="IK70" s="1"/>
      <c r="IL70" s="1"/>
      <c r="IM70" s="1"/>
      <c r="IR70" s="3"/>
      <c r="IW70" s="3"/>
      <c r="JB70" s="3"/>
      <c r="JG70" s="3"/>
      <c r="JL70" s="3"/>
      <c r="JQ70" s="3"/>
      <c r="JV70" s="3"/>
      <c r="KA70" s="3"/>
      <c r="KF70" s="3"/>
      <c r="KK70" s="3"/>
      <c r="KP70" s="3"/>
      <c r="KU70" s="3"/>
      <c r="KZ70" s="3"/>
      <c r="LE70" s="3"/>
      <c r="LJ70" s="3"/>
    </row>
    <row r="71" spans="1:322" x14ac:dyDescent="0.3">
      <c r="A71" s="52">
        <v>2011</v>
      </c>
      <c r="B71" s="53" t="s">
        <v>5</v>
      </c>
      <c r="C71" s="40">
        <v>0</v>
      </c>
      <c r="D71" s="6">
        <v>0</v>
      </c>
      <c r="E71" s="39">
        <v>0</v>
      </c>
      <c r="F71" s="40">
        <v>106</v>
      </c>
      <c r="G71" s="6">
        <v>1431</v>
      </c>
      <c r="H71" s="39">
        <f t="shared" ref="H71:H81" si="232">G71/F71*1000</f>
        <v>13500</v>
      </c>
      <c r="I71" s="40">
        <v>0</v>
      </c>
      <c r="J71" s="6">
        <v>0</v>
      </c>
      <c r="K71" s="39">
        <v>0</v>
      </c>
      <c r="L71" s="40">
        <v>0</v>
      </c>
      <c r="M71" s="6">
        <v>0</v>
      </c>
      <c r="N71" s="39">
        <v>0</v>
      </c>
      <c r="O71" s="40">
        <v>0</v>
      </c>
      <c r="P71" s="6">
        <v>0</v>
      </c>
      <c r="Q71" s="39">
        <v>0</v>
      </c>
      <c r="R71" s="40">
        <v>0</v>
      </c>
      <c r="S71" s="6">
        <v>0</v>
      </c>
      <c r="T71" s="39">
        <v>0</v>
      </c>
      <c r="U71" s="40">
        <v>0</v>
      </c>
      <c r="V71" s="6">
        <v>0</v>
      </c>
      <c r="W71" s="39">
        <v>0</v>
      </c>
      <c r="X71" s="40">
        <v>0</v>
      </c>
      <c r="Y71" s="6">
        <v>0</v>
      </c>
      <c r="Z71" s="39">
        <v>0</v>
      </c>
      <c r="AA71" s="40">
        <v>0</v>
      </c>
      <c r="AB71" s="6">
        <v>0</v>
      </c>
      <c r="AC71" s="39">
        <v>0</v>
      </c>
      <c r="AD71" s="40">
        <v>0</v>
      </c>
      <c r="AE71" s="6">
        <v>0</v>
      </c>
      <c r="AF71" s="39">
        <v>0</v>
      </c>
      <c r="AG71" s="40">
        <v>0</v>
      </c>
      <c r="AH71" s="6">
        <v>0</v>
      </c>
      <c r="AI71" s="39">
        <f t="shared" ref="AI71:AI82" si="233">IF(AG71=0,0,AH71/AG71*1000)</f>
        <v>0</v>
      </c>
      <c r="AJ71" s="40">
        <v>0</v>
      </c>
      <c r="AK71" s="6">
        <v>0</v>
      </c>
      <c r="AL71" s="39">
        <v>0</v>
      </c>
      <c r="AM71" s="40">
        <v>0</v>
      </c>
      <c r="AN71" s="6">
        <v>0</v>
      </c>
      <c r="AO71" s="39">
        <v>0</v>
      </c>
      <c r="AP71" s="40">
        <v>0</v>
      </c>
      <c r="AQ71" s="6">
        <v>0</v>
      </c>
      <c r="AR71" s="39">
        <v>0</v>
      </c>
      <c r="AS71" s="40">
        <v>0</v>
      </c>
      <c r="AT71" s="6">
        <v>0</v>
      </c>
      <c r="AU71" s="39">
        <f t="shared" ref="AU71:AU82" si="234">IF(AS71=0,0,AT71/AS71*1000)</f>
        <v>0</v>
      </c>
      <c r="AV71" s="40">
        <v>292</v>
      </c>
      <c r="AW71" s="6">
        <v>4986</v>
      </c>
      <c r="AX71" s="39">
        <f t="shared" ref="AX71:AX82" si="235">AW71/AV71*1000</f>
        <v>17075.342465753427</v>
      </c>
      <c r="AY71" s="40">
        <v>0</v>
      </c>
      <c r="AZ71" s="6">
        <v>0</v>
      </c>
      <c r="BA71" s="39">
        <v>0</v>
      </c>
      <c r="BB71" s="40">
        <v>0</v>
      </c>
      <c r="BC71" s="6">
        <v>0</v>
      </c>
      <c r="BD71" s="39">
        <v>0</v>
      </c>
      <c r="BE71" s="40"/>
      <c r="BF71" s="6"/>
      <c r="BG71" s="39"/>
      <c r="BH71" s="40">
        <v>36</v>
      </c>
      <c r="BI71" s="6">
        <v>437</v>
      </c>
      <c r="BJ71" s="39">
        <f t="shared" ref="BJ71:BJ81" si="236">BI71/BH71*1000</f>
        <v>12138.888888888889</v>
      </c>
      <c r="BK71" s="40">
        <v>0</v>
      </c>
      <c r="BL71" s="6">
        <v>0</v>
      </c>
      <c r="BM71" s="39">
        <f t="shared" ref="BM71:BM82" si="237">IF(BK71=0,0,BL71/BK71*1000)</f>
        <v>0</v>
      </c>
      <c r="BN71" s="40">
        <v>0</v>
      </c>
      <c r="BO71" s="6">
        <v>0</v>
      </c>
      <c r="BP71" s="39">
        <f t="shared" ref="BP71:BP82" si="238">IF(BN71=0,0,BO71/BN71*1000)</f>
        <v>0</v>
      </c>
      <c r="BQ71" s="40">
        <v>0</v>
      </c>
      <c r="BR71" s="6">
        <v>0</v>
      </c>
      <c r="BS71" s="39">
        <v>0</v>
      </c>
      <c r="BT71" s="40">
        <v>50</v>
      </c>
      <c r="BU71" s="6">
        <v>449</v>
      </c>
      <c r="BV71" s="39">
        <f t="shared" ref="BV71:BV82" si="239">BU71/BT71*1000</f>
        <v>8980</v>
      </c>
      <c r="BW71" s="40">
        <v>0</v>
      </c>
      <c r="BX71" s="6">
        <v>0</v>
      </c>
      <c r="BY71" s="39">
        <v>0</v>
      </c>
      <c r="BZ71" s="40">
        <v>0</v>
      </c>
      <c r="CA71" s="6">
        <v>0</v>
      </c>
      <c r="CB71" s="39">
        <v>0</v>
      </c>
      <c r="CC71" s="40">
        <v>0</v>
      </c>
      <c r="CD71" s="6">
        <v>0</v>
      </c>
      <c r="CE71" s="39">
        <v>0</v>
      </c>
      <c r="CF71" s="40">
        <v>0</v>
      </c>
      <c r="CG71" s="6">
        <v>0</v>
      </c>
      <c r="CH71" s="39">
        <v>0</v>
      </c>
      <c r="CI71" s="40">
        <v>0</v>
      </c>
      <c r="CJ71" s="6">
        <v>0</v>
      </c>
      <c r="CK71" s="39">
        <v>0</v>
      </c>
      <c r="CL71" s="40">
        <v>0</v>
      </c>
      <c r="CM71" s="6">
        <v>0</v>
      </c>
      <c r="CN71" s="39">
        <f t="shared" ref="CN71:CN82" si="240">IF(CL71=0,0,CM71/CL71*1000)</f>
        <v>0</v>
      </c>
      <c r="CO71" s="40">
        <v>0</v>
      </c>
      <c r="CP71" s="6">
        <v>0</v>
      </c>
      <c r="CQ71" s="39">
        <v>0</v>
      </c>
      <c r="CR71" s="40">
        <v>2</v>
      </c>
      <c r="CS71" s="6">
        <v>63</v>
      </c>
      <c r="CT71" s="39">
        <f t="shared" ref="CT71:CT82" si="241">CS71/CR71*1000</f>
        <v>31500</v>
      </c>
      <c r="CU71" s="40">
        <v>0</v>
      </c>
      <c r="CV71" s="6">
        <v>0</v>
      </c>
      <c r="CW71" s="39">
        <v>0</v>
      </c>
      <c r="CX71" s="40"/>
      <c r="CY71" s="6"/>
      <c r="CZ71" s="39"/>
      <c r="DA71" s="40">
        <v>0</v>
      </c>
      <c r="DB71" s="6">
        <v>0</v>
      </c>
      <c r="DC71" s="39">
        <v>0</v>
      </c>
      <c r="DD71" s="40">
        <v>0</v>
      </c>
      <c r="DE71" s="6">
        <v>0</v>
      </c>
      <c r="DF71" s="39">
        <v>0</v>
      </c>
      <c r="DG71" s="40">
        <v>0</v>
      </c>
      <c r="DH71" s="6">
        <v>0</v>
      </c>
      <c r="DI71" s="39">
        <v>0</v>
      </c>
      <c r="DJ71" s="40">
        <v>0</v>
      </c>
      <c r="DK71" s="6">
        <v>0</v>
      </c>
      <c r="DL71" s="39">
        <v>0</v>
      </c>
      <c r="DM71" s="44">
        <v>1029</v>
      </c>
      <c r="DN71" s="14">
        <v>14482</v>
      </c>
      <c r="DO71" s="39">
        <f t="shared" ref="DO71:DO82" si="242">DN71/DM71*1000</f>
        <v>14073.858114674442</v>
      </c>
      <c r="DP71" s="40">
        <v>0</v>
      </c>
      <c r="DQ71" s="6">
        <v>0</v>
      </c>
      <c r="DR71" s="39">
        <v>0</v>
      </c>
      <c r="DS71" s="40">
        <v>0</v>
      </c>
      <c r="DT71" s="6">
        <v>0</v>
      </c>
      <c r="DU71" s="39">
        <v>0</v>
      </c>
      <c r="DV71" s="40">
        <v>0</v>
      </c>
      <c r="DW71" s="6">
        <v>0</v>
      </c>
      <c r="DX71" s="39">
        <v>0</v>
      </c>
      <c r="DY71" s="40">
        <v>0</v>
      </c>
      <c r="DZ71" s="6">
        <v>0</v>
      </c>
      <c r="EA71" s="39">
        <v>0</v>
      </c>
      <c r="EB71" s="40">
        <v>0</v>
      </c>
      <c r="EC71" s="6">
        <v>0</v>
      </c>
      <c r="ED71" s="39">
        <v>0</v>
      </c>
      <c r="EE71" s="40">
        <v>0</v>
      </c>
      <c r="EF71" s="6">
        <v>0</v>
      </c>
      <c r="EG71" s="39">
        <v>0</v>
      </c>
      <c r="EH71" s="40">
        <v>0</v>
      </c>
      <c r="EI71" s="6">
        <v>0</v>
      </c>
      <c r="EJ71" s="39">
        <v>0</v>
      </c>
      <c r="EK71" s="40">
        <v>0</v>
      </c>
      <c r="EL71" s="6">
        <v>0</v>
      </c>
      <c r="EM71" s="39">
        <v>0</v>
      </c>
      <c r="EN71" s="40">
        <v>0</v>
      </c>
      <c r="EO71" s="6">
        <v>0</v>
      </c>
      <c r="EP71" s="39">
        <v>0</v>
      </c>
      <c r="EQ71" s="40">
        <v>0</v>
      </c>
      <c r="ER71" s="6">
        <v>0</v>
      </c>
      <c r="ES71" s="39">
        <v>0</v>
      </c>
      <c r="ET71" s="40">
        <v>0</v>
      </c>
      <c r="EU71" s="6">
        <v>0</v>
      </c>
      <c r="EV71" s="39">
        <v>0</v>
      </c>
      <c r="EW71" s="40">
        <v>0</v>
      </c>
      <c r="EX71" s="6">
        <v>0</v>
      </c>
      <c r="EY71" s="39">
        <v>0</v>
      </c>
      <c r="EZ71" s="40">
        <v>0</v>
      </c>
      <c r="FA71" s="6">
        <v>0</v>
      </c>
      <c r="FB71" s="39">
        <v>0</v>
      </c>
      <c r="FC71" s="40">
        <v>0</v>
      </c>
      <c r="FD71" s="6">
        <v>0</v>
      </c>
      <c r="FE71" s="39">
        <v>0</v>
      </c>
      <c r="FF71" s="40">
        <v>0</v>
      </c>
      <c r="FG71" s="6">
        <v>0</v>
      </c>
      <c r="FH71" s="39">
        <v>0</v>
      </c>
      <c r="FI71" s="40">
        <v>7</v>
      </c>
      <c r="FJ71" s="6">
        <v>109</v>
      </c>
      <c r="FK71" s="39">
        <f t="shared" ref="FK71:FK82" si="243">FJ71/FI71*1000</f>
        <v>15571.428571428571</v>
      </c>
      <c r="FL71" s="40">
        <v>159</v>
      </c>
      <c r="FM71" s="6">
        <v>1379</v>
      </c>
      <c r="FN71" s="39">
        <f t="shared" ref="FN71:FN82" si="244">FM71/FL71*1000</f>
        <v>8672.9559748427673</v>
      </c>
      <c r="FO71" s="40">
        <v>0</v>
      </c>
      <c r="FP71" s="6">
        <v>0</v>
      </c>
      <c r="FQ71" s="39">
        <f t="shared" ref="FQ71:FQ82" si="245">IF(FO71=0,0,FP71/FO71*1000)</f>
        <v>0</v>
      </c>
      <c r="FR71" s="40">
        <v>0</v>
      </c>
      <c r="FS71" s="6">
        <v>0</v>
      </c>
      <c r="FT71" s="39">
        <f t="shared" ref="FT71:FT82" si="246">IF(FR71=0,0,FS71/FR71*1000)</f>
        <v>0</v>
      </c>
      <c r="FU71" s="40">
        <v>0</v>
      </c>
      <c r="FV71" s="6">
        <v>0</v>
      </c>
      <c r="FW71" s="39">
        <v>0</v>
      </c>
      <c r="FX71" s="40">
        <v>0</v>
      </c>
      <c r="FY71" s="6">
        <v>0</v>
      </c>
      <c r="FZ71" s="39">
        <v>0</v>
      </c>
      <c r="GA71" s="40">
        <v>1</v>
      </c>
      <c r="GB71" s="6">
        <v>38</v>
      </c>
      <c r="GC71" s="39">
        <f t="shared" ref="GC71:GC81" si="247">GB71/GA71*1000</f>
        <v>38000</v>
      </c>
      <c r="GD71" s="40">
        <v>39</v>
      </c>
      <c r="GE71" s="6">
        <v>486</v>
      </c>
      <c r="GF71" s="39">
        <f t="shared" ref="GF71:GF82" si="248">GE71/GD71*1000</f>
        <v>12461.538461538461</v>
      </c>
      <c r="GG71" s="40">
        <v>0</v>
      </c>
      <c r="GH71" s="6">
        <v>0</v>
      </c>
      <c r="GI71" s="39">
        <v>0</v>
      </c>
      <c r="GJ71" s="40">
        <v>0</v>
      </c>
      <c r="GK71" s="6">
        <v>0</v>
      </c>
      <c r="GL71" s="39">
        <v>0</v>
      </c>
      <c r="GM71" s="40">
        <v>0</v>
      </c>
      <c r="GN71" s="6">
        <v>0</v>
      </c>
      <c r="GO71" s="39">
        <v>0</v>
      </c>
      <c r="GP71" s="40">
        <v>0</v>
      </c>
      <c r="GQ71" s="6">
        <v>0</v>
      </c>
      <c r="GR71" s="39">
        <v>0</v>
      </c>
      <c r="GS71" s="8">
        <f t="shared" si="230"/>
        <v>1721</v>
      </c>
      <c r="GT71" s="17">
        <f t="shared" si="231"/>
        <v>23860</v>
      </c>
      <c r="GU71" s="4"/>
      <c r="GV71" s="5"/>
      <c r="GW71" s="4"/>
      <c r="GX71" s="4"/>
      <c r="GY71" s="4"/>
      <c r="GZ71" s="5"/>
      <c r="HA71" s="4"/>
      <c r="HB71" s="4"/>
      <c r="HC71" s="4"/>
      <c r="HD71" s="5"/>
      <c r="HE71" s="4"/>
      <c r="HF71" s="4"/>
      <c r="HG71" s="4"/>
      <c r="HH71" s="5"/>
      <c r="HI71" s="4"/>
      <c r="HJ71" s="1"/>
      <c r="HK71" s="1"/>
      <c r="HL71" s="2"/>
      <c r="HM71" s="1"/>
      <c r="HN71" s="1"/>
      <c r="HO71" s="1"/>
      <c r="HP71" s="2"/>
      <c r="HQ71" s="1"/>
      <c r="HR71" s="1"/>
      <c r="HS71" s="1"/>
      <c r="HT71" s="2"/>
      <c r="HU71" s="1"/>
      <c r="HV71" s="1"/>
      <c r="HW71" s="1"/>
      <c r="HX71" s="2"/>
      <c r="HY71" s="1"/>
      <c r="HZ71" s="1"/>
      <c r="IA71" s="1"/>
      <c r="IB71" s="2"/>
      <c r="IC71" s="1"/>
      <c r="ID71" s="1"/>
      <c r="IE71" s="1"/>
      <c r="IF71" s="2"/>
      <c r="IG71" s="1"/>
      <c r="IH71" s="1"/>
      <c r="II71" s="1"/>
      <c r="IJ71" s="2"/>
      <c r="IK71" s="1"/>
      <c r="IL71" s="1"/>
      <c r="IM71" s="1"/>
    </row>
    <row r="72" spans="1:322" x14ac:dyDescent="0.3">
      <c r="A72" s="52">
        <v>2011</v>
      </c>
      <c r="B72" s="53" t="s">
        <v>6</v>
      </c>
      <c r="C72" s="40">
        <v>0</v>
      </c>
      <c r="D72" s="6">
        <v>0</v>
      </c>
      <c r="E72" s="39">
        <v>0</v>
      </c>
      <c r="F72" s="40">
        <v>0</v>
      </c>
      <c r="G72" s="6">
        <v>0</v>
      </c>
      <c r="H72" s="39">
        <v>0</v>
      </c>
      <c r="I72" s="40">
        <v>1</v>
      </c>
      <c r="J72" s="6">
        <v>18</v>
      </c>
      <c r="K72" s="39">
        <f t="shared" ref="K72:K79" si="249">J72/I72*1000</f>
        <v>18000</v>
      </c>
      <c r="L72" s="40">
        <v>0</v>
      </c>
      <c r="M72" s="6">
        <v>0</v>
      </c>
      <c r="N72" s="39">
        <v>0</v>
      </c>
      <c r="O72" s="40">
        <v>0</v>
      </c>
      <c r="P72" s="6">
        <v>0</v>
      </c>
      <c r="Q72" s="39">
        <v>0</v>
      </c>
      <c r="R72" s="40">
        <v>0</v>
      </c>
      <c r="S72" s="6">
        <v>0</v>
      </c>
      <c r="T72" s="39">
        <v>0</v>
      </c>
      <c r="U72" s="40">
        <v>0</v>
      </c>
      <c r="V72" s="6">
        <v>0</v>
      </c>
      <c r="W72" s="39">
        <v>0</v>
      </c>
      <c r="X72" s="40">
        <v>0</v>
      </c>
      <c r="Y72" s="6">
        <v>0</v>
      </c>
      <c r="Z72" s="39">
        <v>0</v>
      </c>
      <c r="AA72" s="40">
        <v>0</v>
      </c>
      <c r="AB72" s="6">
        <v>0</v>
      </c>
      <c r="AC72" s="39">
        <v>0</v>
      </c>
      <c r="AD72" s="40">
        <v>0</v>
      </c>
      <c r="AE72" s="6">
        <v>0</v>
      </c>
      <c r="AF72" s="39">
        <v>0</v>
      </c>
      <c r="AG72" s="40">
        <v>0</v>
      </c>
      <c r="AH72" s="6">
        <v>0</v>
      </c>
      <c r="AI72" s="39">
        <f t="shared" si="233"/>
        <v>0</v>
      </c>
      <c r="AJ72" s="40">
        <v>0</v>
      </c>
      <c r="AK72" s="6">
        <v>0</v>
      </c>
      <c r="AL72" s="39">
        <v>0</v>
      </c>
      <c r="AM72" s="40">
        <v>0</v>
      </c>
      <c r="AN72" s="6">
        <v>0</v>
      </c>
      <c r="AO72" s="39">
        <v>0</v>
      </c>
      <c r="AP72" s="40">
        <v>0</v>
      </c>
      <c r="AQ72" s="6">
        <v>0</v>
      </c>
      <c r="AR72" s="39">
        <v>0</v>
      </c>
      <c r="AS72" s="40">
        <v>0</v>
      </c>
      <c r="AT72" s="6">
        <v>0</v>
      </c>
      <c r="AU72" s="39">
        <f t="shared" si="234"/>
        <v>0</v>
      </c>
      <c r="AV72" s="40">
        <v>57</v>
      </c>
      <c r="AW72" s="6">
        <v>1200</v>
      </c>
      <c r="AX72" s="39">
        <f t="shared" si="235"/>
        <v>21052.63157894737</v>
      </c>
      <c r="AY72" s="40">
        <v>0</v>
      </c>
      <c r="AZ72" s="6">
        <v>4</v>
      </c>
      <c r="BA72" s="39">
        <v>0</v>
      </c>
      <c r="BB72" s="40">
        <v>0</v>
      </c>
      <c r="BC72" s="6">
        <v>0</v>
      </c>
      <c r="BD72" s="39">
        <v>0</v>
      </c>
      <c r="BE72" s="40"/>
      <c r="BF72" s="6"/>
      <c r="BG72" s="39"/>
      <c r="BH72" s="40">
        <v>72</v>
      </c>
      <c r="BI72" s="6">
        <v>779</v>
      </c>
      <c r="BJ72" s="39">
        <f t="shared" si="236"/>
        <v>10819.444444444445</v>
      </c>
      <c r="BK72" s="40">
        <v>0</v>
      </c>
      <c r="BL72" s="6">
        <v>0</v>
      </c>
      <c r="BM72" s="39">
        <f t="shared" si="237"/>
        <v>0</v>
      </c>
      <c r="BN72" s="40">
        <v>0</v>
      </c>
      <c r="BO72" s="6">
        <v>0</v>
      </c>
      <c r="BP72" s="39">
        <f t="shared" si="238"/>
        <v>0</v>
      </c>
      <c r="BQ72" s="40">
        <v>0</v>
      </c>
      <c r="BR72" s="6">
        <v>0</v>
      </c>
      <c r="BS72" s="39">
        <v>0</v>
      </c>
      <c r="BT72" s="40">
        <v>0</v>
      </c>
      <c r="BU72" s="6">
        <v>0</v>
      </c>
      <c r="BV72" s="39">
        <v>0</v>
      </c>
      <c r="BW72" s="40">
        <v>0</v>
      </c>
      <c r="BX72" s="6">
        <v>0</v>
      </c>
      <c r="BY72" s="39">
        <v>0</v>
      </c>
      <c r="BZ72" s="40">
        <v>0</v>
      </c>
      <c r="CA72" s="6">
        <v>0</v>
      </c>
      <c r="CB72" s="39">
        <v>0</v>
      </c>
      <c r="CC72" s="40">
        <v>0</v>
      </c>
      <c r="CD72" s="6">
        <v>0</v>
      </c>
      <c r="CE72" s="39">
        <v>0</v>
      </c>
      <c r="CF72" s="40">
        <v>0</v>
      </c>
      <c r="CG72" s="6">
        <v>0</v>
      </c>
      <c r="CH72" s="39">
        <v>0</v>
      </c>
      <c r="CI72" s="40">
        <v>0</v>
      </c>
      <c r="CJ72" s="6">
        <v>0</v>
      </c>
      <c r="CK72" s="39">
        <v>0</v>
      </c>
      <c r="CL72" s="40">
        <v>0</v>
      </c>
      <c r="CM72" s="6">
        <v>0</v>
      </c>
      <c r="CN72" s="39">
        <f t="shared" si="240"/>
        <v>0</v>
      </c>
      <c r="CO72" s="40">
        <v>0</v>
      </c>
      <c r="CP72" s="6">
        <v>0</v>
      </c>
      <c r="CQ72" s="39">
        <v>0</v>
      </c>
      <c r="CR72" s="40">
        <v>2</v>
      </c>
      <c r="CS72" s="6">
        <v>53</v>
      </c>
      <c r="CT72" s="39">
        <f t="shared" si="241"/>
        <v>26500</v>
      </c>
      <c r="CU72" s="40">
        <v>0</v>
      </c>
      <c r="CV72" s="6">
        <v>0</v>
      </c>
      <c r="CW72" s="39">
        <v>0</v>
      </c>
      <c r="CX72" s="40"/>
      <c r="CY72" s="6"/>
      <c r="CZ72" s="39"/>
      <c r="DA72" s="40">
        <v>0</v>
      </c>
      <c r="DB72" s="6">
        <v>0</v>
      </c>
      <c r="DC72" s="39">
        <v>0</v>
      </c>
      <c r="DD72" s="40">
        <v>0</v>
      </c>
      <c r="DE72" s="6">
        <v>0</v>
      </c>
      <c r="DF72" s="39">
        <v>0</v>
      </c>
      <c r="DG72" s="40">
        <v>0</v>
      </c>
      <c r="DH72" s="6">
        <v>0</v>
      </c>
      <c r="DI72" s="39">
        <v>0</v>
      </c>
      <c r="DJ72" s="40">
        <v>0</v>
      </c>
      <c r="DK72" s="6">
        <v>0</v>
      </c>
      <c r="DL72" s="39">
        <v>0</v>
      </c>
      <c r="DM72" s="40">
        <v>1463</v>
      </c>
      <c r="DN72" s="6">
        <v>23092</v>
      </c>
      <c r="DO72" s="39">
        <f t="shared" si="242"/>
        <v>15784.005468215995</v>
      </c>
      <c r="DP72" s="40">
        <v>0</v>
      </c>
      <c r="DQ72" s="6">
        <v>0</v>
      </c>
      <c r="DR72" s="39">
        <v>0</v>
      </c>
      <c r="DS72" s="40">
        <v>0</v>
      </c>
      <c r="DT72" s="6">
        <v>0</v>
      </c>
      <c r="DU72" s="39">
        <v>0</v>
      </c>
      <c r="DV72" s="40">
        <v>0</v>
      </c>
      <c r="DW72" s="6">
        <v>0</v>
      </c>
      <c r="DX72" s="39">
        <v>0</v>
      </c>
      <c r="DY72" s="40">
        <v>0</v>
      </c>
      <c r="DZ72" s="6">
        <v>0</v>
      </c>
      <c r="EA72" s="39">
        <v>0</v>
      </c>
      <c r="EB72" s="40">
        <v>0</v>
      </c>
      <c r="EC72" s="6">
        <v>0</v>
      </c>
      <c r="ED72" s="39">
        <v>0</v>
      </c>
      <c r="EE72" s="40">
        <v>0</v>
      </c>
      <c r="EF72" s="6">
        <v>0</v>
      </c>
      <c r="EG72" s="39">
        <v>0</v>
      </c>
      <c r="EH72" s="40">
        <v>0</v>
      </c>
      <c r="EI72" s="6">
        <v>0</v>
      </c>
      <c r="EJ72" s="39">
        <v>0</v>
      </c>
      <c r="EK72" s="40">
        <v>0</v>
      </c>
      <c r="EL72" s="6">
        <v>0</v>
      </c>
      <c r="EM72" s="39">
        <v>0</v>
      </c>
      <c r="EN72" s="40">
        <v>0</v>
      </c>
      <c r="EO72" s="6">
        <v>0</v>
      </c>
      <c r="EP72" s="39">
        <v>0</v>
      </c>
      <c r="EQ72" s="40">
        <v>0</v>
      </c>
      <c r="ER72" s="6">
        <v>0</v>
      </c>
      <c r="ES72" s="39">
        <v>0</v>
      </c>
      <c r="ET72" s="40">
        <v>0</v>
      </c>
      <c r="EU72" s="6">
        <v>0</v>
      </c>
      <c r="EV72" s="39">
        <v>0</v>
      </c>
      <c r="EW72" s="40">
        <v>0</v>
      </c>
      <c r="EX72" s="6">
        <v>0</v>
      </c>
      <c r="EY72" s="39">
        <v>0</v>
      </c>
      <c r="EZ72" s="40">
        <v>0</v>
      </c>
      <c r="FA72" s="6">
        <v>0</v>
      </c>
      <c r="FB72" s="39">
        <v>0</v>
      </c>
      <c r="FC72" s="40">
        <v>0</v>
      </c>
      <c r="FD72" s="6">
        <v>0</v>
      </c>
      <c r="FE72" s="39">
        <v>0</v>
      </c>
      <c r="FF72" s="40">
        <v>0</v>
      </c>
      <c r="FG72" s="6">
        <v>0</v>
      </c>
      <c r="FH72" s="39">
        <v>0</v>
      </c>
      <c r="FI72" s="40">
        <v>0</v>
      </c>
      <c r="FJ72" s="6">
        <v>0</v>
      </c>
      <c r="FK72" s="39">
        <v>0</v>
      </c>
      <c r="FL72" s="40">
        <v>107</v>
      </c>
      <c r="FM72" s="6">
        <v>1150</v>
      </c>
      <c r="FN72" s="39">
        <f t="shared" si="244"/>
        <v>10747.663551401869</v>
      </c>
      <c r="FO72" s="40">
        <v>0</v>
      </c>
      <c r="FP72" s="6">
        <v>0</v>
      </c>
      <c r="FQ72" s="39">
        <f t="shared" si="245"/>
        <v>0</v>
      </c>
      <c r="FR72" s="40">
        <v>0</v>
      </c>
      <c r="FS72" s="6">
        <v>0</v>
      </c>
      <c r="FT72" s="39">
        <f t="shared" si="246"/>
        <v>0</v>
      </c>
      <c r="FU72" s="40">
        <v>0</v>
      </c>
      <c r="FV72" s="6">
        <v>0</v>
      </c>
      <c r="FW72" s="39">
        <v>0</v>
      </c>
      <c r="FX72" s="40">
        <v>0</v>
      </c>
      <c r="FY72" s="6">
        <v>0</v>
      </c>
      <c r="FZ72" s="39">
        <v>0</v>
      </c>
      <c r="GA72" s="40">
        <v>0</v>
      </c>
      <c r="GB72" s="6">
        <v>138</v>
      </c>
      <c r="GC72" s="39">
        <v>0</v>
      </c>
      <c r="GD72" s="40">
        <v>117</v>
      </c>
      <c r="GE72" s="6">
        <v>1193</v>
      </c>
      <c r="GF72" s="39">
        <f t="shared" si="248"/>
        <v>10196.581196581195</v>
      </c>
      <c r="GG72" s="40">
        <v>0</v>
      </c>
      <c r="GH72" s="6">
        <v>0</v>
      </c>
      <c r="GI72" s="39">
        <v>0</v>
      </c>
      <c r="GJ72" s="40">
        <v>0</v>
      </c>
      <c r="GK72" s="6">
        <v>0</v>
      </c>
      <c r="GL72" s="39">
        <v>0</v>
      </c>
      <c r="GM72" s="40">
        <v>0</v>
      </c>
      <c r="GN72" s="6">
        <v>0</v>
      </c>
      <c r="GO72" s="39">
        <v>0</v>
      </c>
      <c r="GP72" s="40">
        <v>0</v>
      </c>
      <c r="GQ72" s="6">
        <v>0</v>
      </c>
      <c r="GR72" s="39">
        <v>0</v>
      </c>
      <c r="GS72" s="8">
        <f t="shared" si="230"/>
        <v>1819</v>
      </c>
      <c r="GT72" s="17">
        <f t="shared" si="231"/>
        <v>27627</v>
      </c>
      <c r="GU72" s="4"/>
      <c r="GV72" s="5"/>
      <c r="GW72" s="4"/>
      <c r="GX72" s="4"/>
      <c r="GY72" s="4"/>
      <c r="GZ72" s="5"/>
      <c r="HA72" s="4"/>
      <c r="HB72" s="4"/>
      <c r="HC72" s="4"/>
      <c r="HD72" s="5"/>
      <c r="HE72" s="4"/>
      <c r="HF72" s="4"/>
      <c r="HG72" s="4"/>
      <c r="HH72" s="5"/>
      <c r="HI72" s="4"/>
      <c r="HJ72" s="1"/>
      <c r="HK72" s="1"/>
      <c r="HL72" s="2"/>
      <c r="HM72" s="1"/>
      <c r="HN72" s="1"/>
      <c r="HO72" s="1"/>
      <c r="HP72" s="2"/>
      <c r="HQ72" s="1"/>
      <c r="HR72" s="1"/>
      <c r="HS72" s="1"/>
      <c r="HT72" s="2"/>
      <c r="HU72" s="1"/>
      <c r="HV72" s="1"/>
      <c r="HW72" s="1"/>
      <c r="HX72" s="2"/>
      <c r="HY72" s="1"/>
      <c r="HZ72" s="1"/>
      <c r="IA72" s="1"/>
      <c r="IB72" s="2"/>
      <c r="IC72" s="1"/>
      <c r="ID72" s="1"/>
      <c r="IE72" s="1"/>
      <c r="IF72" s="2"/>
      <c r="IG72" s="1"/>
      <c r="IH72" s="1"/>
      <c r="II72" s="1"/>
      <c r="IJ72" s="2"/>
      <c r="IK72" s="1"/>
      <c r="IL72" s="1"/>
      <c r="IM72" s="1"/>
    </row>
    <row r="73" spans="1:322" x14ac:dyDescent="0.3">
      <c r="A73" s="52">
        <v>2011</v>
      </c>
      <c r="B73" s="53" t="s">
        <v>7</v>
      </c>
      <c r="C73" s="40">
        <v>0</v>
      </c>
      <c r="D73" s="6">
        <v>0</v>
      </c>
      <c r="E73" s="39">
        <v>0</v>
      </c>
      <c r="F73" s="40">
        <v>179</v>
      </c>
      <c r="G73" s="6">
        <v>2870</v>
      </c>
      <c r="H73" s="39">
        <f t="shared" si="232"/>
        <v>16033.519553072627</v>
      </c>
      <c r="I73" s="40">
        <v>1</v>
      </c>
      <c r="J73" s="6">
        <v>22</v>
      </c>
      <c r="K73" s="39">
        <f t="shared" si="249"/>
        <v>22000</v>
      </c>
      <c r="L73" s="40">
        <v>7</v>
      </c>
      <c r="M73" s="6">
        <v>103</v>
      </c>
      <c r="N73" s="39">
        <f t="shared" ref="N73:N82" si="250">M73/L73*1000</f>
        <v>14714.285714285714</v>
      </c>
      <c r="O73" s="40">
        <v>0</v>
      </c>
      <c r="P73" s="6">
        <v>0</v>
      </c>
      <c r="Q73" s="39">
        <v>0</v>
      </c>
      <c r="R73" s="40">
        <v>29</v>
      </c>
      <c r="S73" s="6">
        <v>249</v>
      </c>
      <c r="T73" s="39">
        <f t="shared" ref="T73:T80" si="251">S73/R73*1000</f>
        <v>8586.2068965517246</v>
      </c>
      <c r="U73" s="40">
        <v>0</v>
      </c>
      <c r="V73" s="6">
        <v>0</v>
      </c>
      <c r="W73" s="39">
        <v>0</v>
      </c>
      <c r="X73" s="40">
        <v>5</v>
      </c>
      <c r="Y73" s="6">
        <v>82</v>
      </c>
      <c r="Z73" s="39">
        <f t="shared" ref="Z73:Z81" si="252">Y73/X73*1000</f>
        <v>16400</v>
      </c>
      <c r="AA73" s="40">
        <v>0</v>
      </c>
      <c r="AB73" s="6">
        <v>0</v>
      </c>
      <c r="AC73" s="39">
        <v>0</v>
      </c>
      <c r="AD73" s="40">
        <v>0</v>
      </c>
      <c r="AE73" s="6">
        <v>0</v>
      </c>
      <c r="AF73" s="39">
        <v>0</v>
      </c>
      <c r="AG73" s="40">
        <v>0</v>
      </c>
      <c r="AH73" s="6">
        <v>0</v>
      </c>
      <c r="AI73" s="39">
        <f t="shared" si="233"/>
        <v>0</v>
      </c>
      <c r="AJ73" s="40">
        <v>0</v>
      </c>
      <c r="AK73" s="6">
        <v>0</v>
      </c>
      <c r="AL73" s="39">
        <v>0</v>
      </c>
      <c r="AM73" s="40">
        <v>0</v>
      </c>
      <c r="AN73" s="6">
        <v>0</v>
      </c>
      <c r="AO73" s="39">
        <v>0</v>
      </c>
      <c r="AP73" s="40">
        <v>0</v>
      </c>
      <c r="AQ73" s="6">
        <v>0</v>
      </c>
      <c r="AR73" s="39">
        <v>0</v>
      </c>
      <c r="AS73" s="40">
        <v>0</v>
      </c>
      <c r="AT73" s="6">
        <v>0</v>
      </c>
      <c r="AU73" s="39">
        <f t="shared" si="234"/>
        <v>0</v>
      </c>
      <c r="AV73" s="40">
        <v>146</v>
      </c>
      <c r="AW73" s="6">
        <v>2475</v>
      </c>
      <c r="AX73" s="39">
        <f t="shared" si="235"/>
        <v>16952.054794520551</v>
      </c>
      <c r="AY73" s="40">
        <v>0</v>
      </c>
      <c r="AZ73" s="6">
        <v>0</v>
      </c>
      <c r="BA73" s="39">
        <v>0</v>
      </c>
      <c r="BB73" s="40">
        <v>0</v>
      </c>
      <c r="BC73" s="6">
        <v>0</v>
      </c>
      <c r="BD73" s="39">
        <v>0</v>
      </c>
      <c r="BE73" s="40"/>
      <c r="BF73" s="6"/>
      <c r="BG73" s="39"/>
      <c r="BH73" s="40">
        <v>0</v>
      </c>
      <c r="BI73" s="6">
        <v>0</v>
      </c>
      <c r="BJ73" s="39">
        <v>0</v>
      </c>
      <c r="BK73" s="40">
        <v>0</v>
      </c>
      <c r="BL73" s="6">
        <v>0</v>
      </c>
      <c r="BM73" s="39">
        <f t="shared" si="237"/>
        <v>0</v>
      </c>
      <c r="BN73" s="40">
        <v>0</v>
      </c>
      <c r="BO73" s="6">
        <v>0</v>
      </c>
      <c r="BP73" s="39">
        <f t="shared" si="238"/>
        <v>0</v>
      </c>
      <c r="BQ73" s="40">
        <v>0</v>
      </c>
      <c r="BR73" s="6">
        <v>0</v>
      </c>
      <c r="BS73" s="39">
        <v>0</v>
      </c>
      <c r="BT73" s="40">
        <v>10</v>
      </c>
      <c r="BU73" s="6">
        <v>176</v>
      </c>
      <c r="BV73" s="39">
        <f t="shared" si="239"/>
        <v>17600</v>
      </c>
      <c r="BW73" s="40">
        <v>0</v>
      </c>
      <c r="BX73" s="6">
        <v>0</v>
      </c>
      <c r="BY73" s="39">
        <v>0</v>
      </c>
      <c r="BZ73" s="40">
        <v>0</v>
      </c>
      <c r="CA73" s="6">
        <v>0</v>
      </c>
      <c r="CB73" s="39">
        <v>0</v>
      </c>
      <c r="CC73" s="40">
        <v>0</v>
      </c>
      <c r="CD73" s="6">
        <v>0</v>
      </c>
      <c r="CE73" s="39">
        <v>0</v>
      </c>
      <c r="CF73" s="40">
        <v>0</v>
      </c>
      <c r="CG73" s="6">
        <v>0</v>
      </c>
      <c r="CH73" s="39">
        <v>0</v>
      </c>
      <c r="CI73" s="40">
        <v>0</v>
      </c>
      <c r="CJ73" s="6">
        <v>0</v>
      </c>
      <c r="CK73" s="39">
        <v>0</v>
      </c>
      <c r="CL73" s="40">
        <v>0</v>
      </c>
      <c r="CM73" s="6">
        <v>0</v>
      </c>
      <c r="CN73" s="39">
        <f t="shared" si="240"/>
        <v>0</v>
      </c>
      <c r="CO73" s="40">
        <v>0</v>
      </c>
      <c r="CP73" s="6">
        <v>0</v>
      </c>
      <c r="CQ73" s="39">
        <v>0</v>
      </c>
      <c r="CR73" s="40">
        <v>4</v>
      </c>
      <c r="CS73" s="6">
        <v>129</v>
      </c>
      <c r="CT73" s="39">
        <f t="shared" si="241"/>
        <v>32250</v>
      </c>
      <c r="CU73" s="40">
        <v>0</v>
      </c>
      <c r="CV73" s="6">
        <v>0</v>
      </c>
      <c r="CW73" s="39">
        <v>0</v>
      </c>
      <c r="CX73" s="40"/>
      <c r="CY73" s="6"/>
      <c r="CZ73" s="39"/>
      <c r="DA73" s="40">
        <v>0</v>
      </c>
      <c r="DB73" s="6">
        <v>0</v>
      </c>
      <c r="DC73" s="39">
        <v>0</v>
      </c>
      <c r="DD73" s="40">
        <v>0</v>
      </c>
      <c r="DE73" s="6">
        <v>0</v>
      </c>
      <c r="DF73" s="39">
        <v>0</v>
      </c>
      <c r="DG73" s="40">
        <v>0</v>
      </c>
      <c r="DH73" s="6">
        <v>0</v>
      </c>
      <c r="DI73" s="39">
        <v>0</v>
      </c>
      <c r="DJ73" s="40">
        <v>0</v>
      </c>
      <c r="DK73" s="6">
        <v>0</v>
      </c>
      <c r="DL73" s="39">
        <v>0</v>
      </c>
      <c r="DM73" s="40">
        <v>1478</v>
      </c>
      <c r="DN73" s="6">
        <v>23160</v>
      </c>
      <c r="DO73" s="39">
        <f t="shared" si="242"/>
        <v>15669.824086603518</v>
      </c>
      <c r="DP73" s="40">
        <v>0</v>
      </c>
      <c r="DQ73" s="6">
        <v>0</v>
      </c>
      <c r="DR73" s="39">
        <v>0</v>
      </c>
      <c r="DS73" s="40">
        <v>0</v>
      </c>
      <c r="DT73" s="6">
        <v>0</v>
      </c>
      <c r="DU73" s="39">
        <v>0</v>
      </c>
      <c r="DV73" s="40">
        <v>0</v>
      </c>
      <c r="DW73" s="6">
        <v>0</v>
      </c>
      <c r="DX73" s="39">
        <v>0</v>
      </c>
      <c r="DY73" s="40">
        <v>0</v>
      </c>
      <c r="DZ73" s="6">
        <v>0</v>
      </c>
      <c r="EA73" s="39">
        <v>0</v>
      </c>
      <c r="EB73" s="40">
        <v>0</v>
      </c>
      <c r="EC73" s="6">
        <v>0</v>
      </c>
      <c r="ED73" s="39">
        <v>0</v>
      </c>
      <c r="EE73" s="40">
        <v>0</v>
      </c>
      <c r="EF73" s="6">
        <v>0</v>
      </c>
      <c r="EG73" s="39">
        <v>0</v>
      </c>
      <c r="EH73" s="40">
        <v>0</v>
      </c>
      <c r="EI73" s="6">
        <v>0</v>
      </c>
      <c r="EJ73" s="39">
        <v>0</v>
      </c>
      <c r="EK73" s="40">
        <v>0</v>
      </c>
      <c r="EL73" s="6">
        <v>0</v>
      </c>
      <c r="EM73" s="39">
        <v>0</v>
      </c>
      <c r="EN73" s="40">
        <v>0</v>
      </c>
      <c r="EO73" s="6">
        <v>0</v>
      </c>
      <c r="EP73" s="39">
        <v>0</v>
      </c>
      <c r="EQ73" s="40">
        <v>0</v>
      </c>
      <c r="ER73" s="6">
        <v>0</v>
      </c>
      <c r="ES73" s="39">
        <v>0</v>
      </c>
      <c r="ET73" s="40">
        <v>0</v>
      </c>
      <c r="EU73" s="6">
        <v>0</v>
      </c>
      <c r="EV73" s="39">
        <v>0</v>
      </c>
      <c r="EW73" s="40">
        <v>0</v>
      </c>
      <c r="EX73" s="6">
        <v>0</v>
      </c>
      <c r="EY73" s="39">
        <v>0</v>
      </c>
      <c r="EZ73" s="40">
        <v>0</v>
      </c>
      <c r="FA73" s="6">
        <v>0</v>
      </c>
      <c r="FB73" s="39">
        <v>0</v>
      </c>
      <c r="FC73" s="40">
        <v>0</v>
      </c>
      <c r="FD73" s="6">
        <v>0</v>
      </c>
      <c r="FE73" s="39">
        <v>0</v>
      </c>
      <c r="FF73" s="40">
        <v>0</v>
      </c>
      <c r="FG73" s="6">
        <v>0</v>
      </c>
      <c r="FH73" s="39">
        <v>0</v>
      </c>
      <c r="FI73" s="40">
        <v>0</v>
      </c>
      <c r="FJ73" s="6">
        <v>0</v>
      </c>
      <c r="FK73" s="39">
        <v>0</v>
      </c>
      <c r="FL73" s="40">
        <v>217</v>
      </c>
      <c r="FM73" s="6">
        <v>2605</v>
      </c>
      <c r="FN73" s="39">
        <f t="shared" si="244"/>
        <v>12004.608294930875</v>
      </c>
      <c r="FO73" s="40">
        <v>0</v>
      </c>
      <c r="FP73" s="6">
        <v>0</v>
      </c>
      <c r="FQ73" s="39">
        <f t="shared" si="245"/>
        <v>0</v>
      </c>
      <c r="FR73" s="40">
        <v>0</v>
      </c>
      <c r="FS73" s="6">
        <v>0</v>
      </c>
      <c r="FT73" s="39">
        <f t="shared" si="246"/>
        <v>0</v>
      </c>
      <c r="FU73" s="40">
        <v>0</v>
      </c>
      <c r="FV73" s="6">
        <v>0</v>
      </c>
      <c r="FW73" s="39">
        <v>0</v>
      </c>
      <c r="FX73" s="40">
        <v>0</v>
      </c>
      <c r="FY73" s="6">
        <v>0</v>
      </c>
      <c r="FZ73" s="39">
        <v>0</v>
      </c>
      <c r="GA73" s="40">
        <v>5</v>
      </c>
      <c r="GB73" s="6">
        <v>265</v>
      </c>
      <c r="GC73" s="39">
        <f t="shared" si="247"/>
        <v>53000</v>
      </c>
      <c r="GD73" s="40">
        <v>139</v>
      </c>
      <c r="GE73" s="6">
        <v>2024</v>
      </c>
      <c r="GF73" s="39">
        <f t="shared" si="248"/>
        <v>14561.151079136691</v>
      </c>
      <c r="GG73" s="40">
        <v>0</v>
      </c>
      <c r="GH73" s="6">
        <v>0</v>
      </c>
      <c r="GI73" s="39">
        <v>0</v>
      </c>
      <c r="GJ73" s="40">
        <v>0</v>
      </c>
      <c r="GK73" s="6">
        <v>0</v>
      </c>
      <c r="GL73" s="39">
        <v>0</v>
      </c>
      <c r="GM73" s="40">
        <v>0</v>
      </c>
      <c r="GN73" s="6">
        <v>0</v>
      </c>
      <c r="GO73" s="39">
        <v>0</v>
      </c>
      <c r="GP73" s="40">
        <v>0</v>
      </c>
      <c r="GQ73" s="6">
        <v>0</v>
      </c>
      <c r="GR73" s="39">
        <v>0</v>
      </c>
      <c r="GS73" s="8">
        <f t="shared" si="230"/>
        <v>2220</v>
      </c>
      <c r="GT73" s="17">
        <f t="shared" si="231"/>
        <v>34160</v>
      </c>
      <c r="GU73" s="4"/>
      <c r="GV73" s="5"/>
      <c r="GW73" s="4"/>
      <c r="GX73" s="4"/>
      <c r="GY73" s="4"/>
      <c r="GZ73" s="5"/>
      <c r="HA73" s="4"/>
      <c r="HB73" s="4"/>
      <c r="HC73" s="4"/>
      <c r="HD73" s="5"/>
      <c r="HE73" s="4"/>
      <c r="HF73" s="4"/>
      <c r="HG73" s="4"/>
      <c r="HH73" s="5"/>
      <c r="HI73" s="4"/>
      <c r="HJ73" s="1"/>
      <c r="HK73" s="1"/>
      <c r="HL73" s="2"/>
      <c r="HM73" s="1"/>
      <c r="HN73" s="1"/>
      <c r="HO73" s="1"/>
      <c r="HP73" s="2"/>
      <c r="HQ73" s="1"/>
      <c r="HR73" s="1"/>
      <c r="HS73" s="1"/>
      <c r="HT73" s="2"/>
      <c r="HU73" s="1"/>
      <c r="HV73" s="1"/>
      <c r="HW73" s="1"/>
      <c r="HX73" s="2"/>
      <c r="HY73" s="1"/>
      <c r="HZ73" s="1"/>
      <c r="IA73" s="1"/>
      <c r="IB73" s="2"/>
      <c r="IC73" s="1"/>
      <c r="ID73" s="1"/>
      <c r="IE73" s="1"/>
      <c r="IF73" s="2"/>
      <c r="IG73" s="1"/>
      <c r="IH73" s="1"/>
      <c r="II73" s="1"/>
      <c r="IJ73" s="2"/>
      <c r="IK73" s="1"/>
      <c r="IL73" s="1"/>
      <c r="IM73" s="1"/>
    </row>
    <row r="74" spans="1:322" x14ac:dyDescent="0.3">
      <c r="A74" s="52">
        <v>2011</v>
      </c>
      <c r="B74" s="53" t="s">
        <v>8</v>
      </c>
      <c r="C74" s="40">
        <v>0</v>
      </c>
      <c r="D74" s="6">
        <v>0</v>
      </c>
      <c r="E74" s="39">
        <v>0</v>
      </c>
      <c r="F74" s="40">
        <v>81</v>
      </c>
      <c r="G74" s="6">
        <v>1368</v>
      </c>
      <c r="H74" s="39">
        <f t="shared" si="232"/>
        <v>16888.888888888891</v>
      </c>
      <c r="I74" s="40">
        <v>15</v>
      </c>
      <c r="J74" s="6">
        <v>280</v>
      </c>
      <c r="K74" s="39">
        <f t="shared" si="249"/>
        <v>18666.666666666668</v>
      </c>
      <c r="L74" s="40">
        <v>0</v>
      </c>
      <c r="M74" s="6">
        <v>0</v>
      </c>
      <c r="N74" s="39">
        <v>0</v>
      </c>
      <c r="O74" s="40">
        <v>0</v>
      </c>
      <c r="P74" s="6">
        <v>0</v>
      </c>
      <c r="Q74" s="39">
        <v>0</v>
      </c>
      <c r="R74" s="40">
        <v>0</v>
      </c>
      <c r="S74" s="6">
        <v>0</v>
      </c>
      <c r="T74" s="39">
        <v>0</v>
      </c>
      <c r="U74" s="40">
        <v>0</v>
      </c>
      <c r="V74" s="6">
        <v>0</v>
      </c>
      <c r="W74" s="39">
        <v>0</v>
      </c>
      <c r="X74" s="40">
        <v>14</v>
      </c>
      <c r="Y74" s="6">
        <v>263</v>
      </c>
      <c r="Z74" s="39">
        <f t="shared" si="252"/>
        <v>18785.714285714286</v>
      </c>
      <c r="AA74" s="40">
        <v>1</v>
      </c>
      <c r="AB74" s="6">
        <v>13</v>
      </c>
      <c r="AC74" s="39">
        <f t="shared" ref="AC74:AC80" si="253">AB74/AA74*1000</f>
        <v>13000</v>
      </c>
      <c r="AD74" s="40">
        <v>0</v>
      </c>
      <c r="AE74" s="6">
        <v>0</v>
      </c>
      <c r="AF74" s="39">
        <v>0</v>
      </c>
      <c r="AG74" s="40">
        <v>0</v>
      </c>
      <c r="AH74" s="6">
        <v>0</v>
      </c>
      <c r="AI74" s="39">
        <f t="shared" si="233"/>
        <v>0</v>
      </c>
      <c r="AJ74" s="40">
        <v>0</v>
      </c>
      <c r="AK74" s="6">
        <v>0</v>
      </c>
      <c r="AL74" s="39">
        <v>0</v>
      </c>
      <c r="AM74" s="40">
        <v>0</v>
      </c>
      <c r="AN74" s="6">
        <v>0</v>
      </c>
      <c r="AO74" s="39">
        <v>0</v>
      </c>
      <c r="AP74" s="40">
        <v>0</v>
      </c>
      <c r="AQ74" s="6">
        <v>0</v>
      </c>
      <c r="AR74" s="39">
        <v>0</v>
      </c>
      <c r="AS74" s="40">
        <v>0</v>
      </c>
      <c r="AT74" s="6">
        <v>0</v>
      </c>
      <c r="AU74" s="39">
        <f t="shared" si="234"/>
        <v>0</v>
      </c>
      <c r="AV74" s="40">
        <v>162</v>
      </c>
      <c r="AW74" s="6">
        <v>3101</v>
      </c>
      <c r="AX74" s="39">
        <f t="shared" si="235"/>
        <v>19141.975308641973</v>
      </c>
      <c r="AY74" s="40">
        <v>0</v>
      </c>
      <c r="AZ74" s="6">
        <v>0</v>
      </c>
      <c r="BA74" s="39">
        <v>0</v>
      </c>
      <c r="BB74" s="40">
        <v>0</v>
      </c>
      <c r="BC74" s="6">
        <v>0</v>
      </c>
      <c r="BD74" s="39">
        <v>0</v>
      </c>
      <c r="BE74" s="40"/>
      <c r="BF74" s="6"/>
      <c r="BG74" s="39"/>
      <c r="BH74" s="40">
        <v>52</v>
      </c>
      <c r="BI74" s="6">
        <v>593</v>
      </c>
      <c r="BJ74" s="39">
        <f t="shared" si="236"/>
        <v>11403.846153846152</v>
      </c>
      <c r="BK74" s="40">
        <v>0</v>
      </c>
      <c r="BL74" s="6">
        <v>0</v>
      </c>
      <c r="BM74" s="39">
        <f t="shared" si="237"/>
        <v>0</v>
      </c>
      <c r="BN74" s="40">
        <v>0</v>
      </c>
      <c r="BO74" s="6">
        <v>0</v>
      </c>
      <c r="BP74" s="39">
        <f t="shared" si="238"/>
        <v>0</v>
      </c>
      <c r="BQ74" s="40">
        <v>0</v>
      </c>
      <c r="BR74" s="6">
        <v>0</v>
      </c>
      <c r="BS74" s="39">
        <v>0</v>
      </c>
      <c r="BT74" s="40">
        <v>5</v>
      </c>
      <c r="BU74" s="6">
        <v>82</v>
      </c>
      <c r="BV74" s="39">
        <f t="shared" si="239"/>
        <v>16400</v>
      </c>
      <c r="BW74" s="40">
        <v>0</v>
      </c>
      <c r="BX74" s="6">
        <v>0</v>
      </c>
      <c r="BY74" s="39">
        <v>0</v>
      </c>
      <c r="BZ74" s="40">
        <v>0</v>
      </c>
      <c r="CA74" s="6">
        <v>81</v>
      </c>
      <c r="CB74" s="39">
        <v>0</v>
      </c>
      <c r="CC74" s="40">
        <v>0</v>
      </c>
      <c r="CD74" s="6">
        <v>0</v>
      </c>
      <c r="CE74" s="39">
        <v>0</v>
      </c>
      <c r="CF74" s="40">
        <v>0</v>
      </c>
      <c r="CG74" s="6">
        <v>0</v>
      </c>
      <c r="CH74" s="39">
        <v>0</v>
      </c>
      <c r="CI74" s="40">
        <v>0</v>
      </c>
      <c r="CJ74" s="6">
        <v>0</v>
      </c>
      <c r="CK74" s="39">
        <v>0</v>
      </c>
      <c r="CL74" s="40">
        <v>0</v>
      </c>
      <c r="CM74" s="6">
        <v>0</v>
      </c>
      <c r="CN74" s="39">
        <f t="shared" si="240"/>
        <v>0</v>
      </c>
      <c r="CO74" s="40">
        <v>0</v>
      </c>
      <c r="CP74" s="6">
        <v>0</v>
      </c>
      <c r="CQ74" s="39">
        <v>0</v>
      </c>
      <c r="CR74" s="40">
        <v>3</v>
      </c>
      <c r="CS74" s="6">
        <v>104</v>
      </c>
      <c r="CT74" s="39">
        <f t="shared" si="241"/>
        <v>34666.666666666664</v>
      </c>
      <c r="CU74" s="40">
        <v>0</v>
      </c>
      <c r="CV74" s="6">
        <v>0</v>
      </c>
      <c r="CW74" s="39">
        <v>0</v>
      </c>
      <c r="CX74" s="40"/>
      <c r="CY74" s="6"/>
      <c r="CZ74" s="39"/>
      <c r="DA74" s="40">
        <v>0</v>
      </c>
      <c r="DB74" s="6">
        <v>0</v>
      </c>
      <c r="DC74" s="39">
        <v>0</v>
      </c>
      <c r="DD74" s="40">
        <v>0</v>
      </c>
      <c r="DE74" s="6">
        <v>0</v>
      </c>
      <c r="DF74" s="39">
        <v>0</v>
      </c>
      <c r="DG74" s="40">
        <v>0</v>
      </c>
      <c r="DH74" s="6">
        <v>0</v>
      </c>
      <c r="DI74" s="39">
        <v>0</v>
      </c>
      <c r="DJ74" s="40">
        <v>0</v>
      </c>
      <c r="DK74" s="6">
        <v>0</v>
      </c>
      <c r="DL74" s="39">
        <v>0</v>
      </c>
      <c r="DM74" s="40">
        <v>1426</v>
      </c>
      <c r="DN74" s="6">
        <v>23565</v>
      </c>
      <c r="DO74" s="39">
        <f t="shared" si="242"/>
        <v>16525.245441795232</v>
      </c>
      <c r="DP74" s="40">
        <v>0</v>
      </c>
      <c r="DQ74" s="6">
        <v>0</v>
      </c>
      <c r="DR74" s="39">
        <v>0</v>
      </c>
      <c r="DS74" s="40">
        <v>0</v>
      </c>
      <c r="DT74" s="6">
        <v>0</v>
      </c>
      <c r="DU74" s="39">
        <v>0</v>
      </c>
      <c r="DV74" s="40">
        <v>0</v>
      </c>
      <c r="DW74" s="6">
        <v>0</v>
      </c>
      <c r="DX74" s="39">
        <v>0</v>
      </c>
      <c r="DY74" s="40">
        <v>0</v>
      </c>
      <c r="DZ74" s="6">
        <v>0</v>
      </c>
      <c r="EA74" s="39">
        <v>0</v>
      </c>
      <c r="EB74" s="40">
        <v>0</v>
      </c>
      <c r="EC74" s="6">
        <v>0</v>
      </c>
      <c r="ED74" s="39">
        <v>0</v>
      </c>
      <c r="EE74" s="40">
        <v>0</v>
      </c>
      <c r="EF74" s="6">
        <v>0</v>
      </c>
      <c r="EG74" s="39">
        <v>0</v>
      </c>
      <c r="EH74" s="40">
        <v>0</v>
      </c>
      <c r="EI74" s="6">
        <v>0</v>
      </c>
      <c r="EJ74" s="39">
        <v>0</v>
      </c>
      <c r="EK74" s="40">
        <v>0</v>
      </c>
      <c r="EL74" s="6">
        <v>0</v>
      </c>
      <c r="EM74" s="39">
        <v>0</v>
      </c>
      <c r="EN74" s="40">
        <v>0</v>
      </c>
      <c r="EO74" s="6">
        <v>0</v>
      </c>
      <c r="EP74" s="39">
        <v>0</v>
      </c>
      <c r="EQ74" s="40">
        <v>0</v>
      </c>
      <c r="ER74" s="6">
        <v>0</v>
      </c>
      <c r="ES74" s="39">
        <v>0</v>
      </c>
      <c r="ET74" s="40">
        <v>0</v>
      </c>
      <c r="EU74" s="6">
        <v>0</v>
      </c>
      <c r="EV74" s="39">
        <v>0</v>
      </c>
      <c r="EW74" s="40">
        <v>0</v>
      </c>
      <c r="EX74" s="6">
        <v>0</v>
      </c>
      <c r="EY74" s="39">
        <v>0</v>
      </c>
      <c r="EZ74" s="40">
        <v>0</v>
      </c>
      <c r="FA74" s="6">
        <v>0</v>
      </c>
      <c r="FB74" s="39">
        <v>0</v>
      </c>
      <c r="FC74" s="40">
        <v>0</v>
      </c>
      <c r="FD74" s="6">
        <v>0</v>
      </c>
      <c r="FE74" s="39">
        <v>0</v>
      </c>
      <c r="FF74" s="40">
        <v>0</v>
      </c>
      <c r="FG74" s="6">
        <v>0</v>
      </c>
      <c r="FH74" s="39">
        <v>0</v>
      </c>
      <c r="FI74" s="40">
        <v>0</v>
      </c>
      <c r="FJ74" s="6">
        <v>0</v>
      </c>
      <c r="FK74" s="39">
        <v>0</v>
      </c>
      <c r="FL74" s="40">
        <v>149</v>
      </c>
      <c r="FM74" s="6">
        <v>1544</v>
      </c>
      <c r="FN74" s="39">
        <f t="shared" si="244"/>
        <v>10362.416107382551</v>
      </c>
      <c r="FO74" s="40">
        <v>0</v>
      </c>
      <c r="FP74" s="6">
        <v>0</v>
      </c>
      <c r="FQ74" s="39">
        <f t="shared" si="245"/>
        <v>0</v>
      </c>
      <c r="FR74" s="40">
        <v>0</v>
      </c>
      <c r="FS74" s="6">
        <v>0</v>
      </c>
      <c r="FT74" s="39">
        <f t="shared" si="246"/>
        <v>0</v>
      </c>
      <c r="FU74" s="40">
        <v>0</v>
      </c>
      <c r="FV74" s="6">
        <v>0</v>
      </c>
      <c r="FW74" s="39">
        <v>0</v>
      </c>
      <c r="FX74" s="40">
        <v>0</v>
      </c>
      <c r="FY74" s="6">
        <v>0</v>
      </c>
      <c r="FZ74" s="39">
        <v>0</v>
      </c>
      <c r="GA74" s="40">
        <v>1</v>
      </c>
      <c r="GB74" s="6">
        <v>35</v>
      </c>
      <c r="GC74" s="39">
        <f t="shared" si="247"/>
        <v>35000</v>
      </c>
      <c r="GD74" s="40">
        <v>116</v>
      </c>
      <c r="GE74" s="6">
        <v>1437</v>
      </c>
      <c r="GF74" s="39">
        <f t="shared" si="248"/>
        <v>12387.931034482757</v>
      </c>
      <c r="GG74" s="40">
        <v>0</v>
      </c>
      <c r="GH74" s="6">
        <v>0</v>
      </c>
      <c r="GI74" s="39">
        <v>0</v>
      </c>
      <c r="GJ74" s="40">
        <v>0</v>
      </c>
      <c r="GK74" s="6">
        <v>0</v>
      </c>
      <c r="GL74" s="39">
        <v>0</v>
      </c>
      <c r="GM74" s="40">
        <v>0</v>
      </c>
      <c r="GN74" s="6">
        <v>0</v>
      </c>
      <c r="GO74" s="39">
        <v>0</v>
      </c>
      <c r="GP74" s="40">
        <v>0</v>
      </c>
      <c r="GQ74" s="6">
        <v>0</v>
      </c>
      <c r="GR74" s="39">
        <v>0</v>
      </c>
      <c r="GS74" s="8">
        <f t="shared" si="230"/>
        <v>2025</v>
      </c>
      <c r="GT74" s="17">
        <f t="shared" si="231"/>
        <v>32466</v>
      </c>
      <c r="GU74" s="4"/>
      <c r="GV74" s="5"/>
      <c r="GW74" s="4"/>
      <c r="GX74" s="4"/>
      <c r="GY74" s="4"/>
      <c r="GZ74" s="5"/>
      <c r="HA74" s="4"/>
      <c r="HB74" s="4"/>
      <c r="HC74" s="4"/>
      <c r="HD74" s="5"/>
      <c r="HE74" s="4"/>
      <c r="HF74" s="4"/>
      <c r="HG74" s="4"/>
      <c r="HH74" s="5"/>
      <c r="HI74" s="4"/>
      <c r="HJ74" s="1"/>
      <c r="HK74" s="1"/>
      <c r="HL74" s="2"/>
      <c r="HM74" s="1"/>
      <c r="HN74" s="1"/>
      <c r="HO74" s="1"/>
      <c r="HP74" s="2"/>
      <c r="HQ74" s="1"/>
      <c r="HR74" s="1"/>
      <c r="HS74" s="1"/>
      <c r="HT74" s="2"/>
      <c r="HU74" s="1"/>
      <c r="HV74" s="1"/>
      <c r="HW74" s="1"/>
      <c r="HX74" s="2"/>
      <c r="HY74" s="1"/>
      <c r="HZ74" s="1"/>
      <c r="IA74" s="1"/>
      <c r="IB74" s="2"/>
      <c r="IC74" s="1"/>
      <c r="ID74" s="1"/>
      <c r="IE74" s="1"/>
      <c r="IF74" s="2"/>
      <c r="IG74" s="1"/>
      <c r="IH74" s="1"/>
      <c r="II74" s="1"/>
      <c r="IJ74" s="2"/>
      <c r="IK74" s="1"/>
      <c r="IL74" s="1"/>
      <c r="IM74" s="1"/>
    </row>
    <row r="75" spans="1:322" x14ac:dyDescent="0.3">
      <c r="A75" s="52">
        <v>2011</v>
      </c>
      <c r="B75" s="53" t="s">
        <v>9</v>
      </c>
      <c r="C75" s="40">
        <v>0</v>
      </c>
      <c r="D75" s="6">
        <v>0</v>
      </c>
      <c r="E75" s="39">
        <v>0</v>
      </c>
      <c r="F75" s="40">
        <v>29</v>
      </c>
      <c r="G75" s="6">
        <v>590</v>
      </c>
      <c r="H75" s="39">
        <f t="shared" si="232"/>
        <v>20344.827586206899</v>
      </c>
      <c r="I75" s="40">
        <v>1</v>
      </c>
      <c r="J75" s="6">
        <v>24</v>
      </c>
      <c r="K75" s="39">
        <f t="shared" si="249"/>
        <v>24000</v>
      </c>
      <c r="L75" s="40">
        <v>9</v>
      </c>
      <c r="M75" s="6">
        <v>126</v>
      </c>
      <c r="N75" s="39">
        <f t="shared" si="250"/>
        <v>14000</v>
      </c>
      <c r="O75" s="40">
        <v>0</v>
      </c>
      <c r="P75" s="6">
        <v>0</v>
      </c>
      <c r="Q75" s="39">
        <v>0</v>
      </c>
      <c r="R75" s="40">
        <v>0</v>
      </c>
      <c r="S75" s="6">
        <v>0</v>
      </c>
      <c r="T75" s="39">
        <v>0</v>
      </c>
      <c r="U75" s="40">
        <v>0</v>
      </c>
      <c r="V75" s="6">
        <v>0</v>
      </c>
      <c r="W75" s="39">
        <v>0</v>
      </c>
      <c r="X75" s="40">
        <v>0</v>
      </c>
      <c r="Y75" s="6">
        <v>0</v>
      </c>
      <c r="Z75" s="39">
        <v>0</v>
      </c>
      <c r="AA75" s="40">
        <v>0</v>
      </c>
      <c r="AB75" s="6">
        <v>0</v>
      </c>
      <c r="AC75" s="39">
        <v>0</v>
      </c>
      <c r="AD75" s="40">
        <v>0</v>
      </c>
      <c r="AE75" s="6">
        <v>0</v>
      </c>
      <c r="AF75" s="39">
        <v>0</v>
      </c>
      <c r="AG75" s="40">
        <v>0</v>
      </c>
      <c r="AH75" s="6">
        <v>0</v>
      </c>
      <c r="AI75" s="39">
        <f t="shared" si="233"/>
        <v>0</v>
      </c>
      <c r="AJ75" s="40">
        <v>19</v>
      </c>
      <c r="AK75" s="6">
        <v>369</v>
      </c>
      <c r="AL75" s="39">
        <f t="shared" ref="AL75:AL81" si="254">AK75/AJ75*1000</f>
        <v>19421.05263157895</v>
      </c>
      <c r="AM75" s="40">
        <v>0</v>
      </c>
      <c r="AN75" s="6">
        <v>0</v>
      </c>
      <c r="AO75" s="39">
        <v>0</v>
      </c>
      <c r="AP75" s="40">
        <v>0</v>
      </c>
      <c r="AQ75" s="6">
        <v>0</v>
      </c>
      <c r="AR75" s="39">
        <v>0</v>
      </c>
      <c r="AS75" s="40">
        <v>0</v>
      </c>
      <c r="AT75" s="6">
        <v>0</v>
      </c>
      <c r="AU75" s="39">
        <f t="shared" si="234"/>
        <v>0</v>
      </c>
      <c r="AV75" s="40">
        <v>248</v>
      </c>
      <c r="AW75" s="6">
        <v>4518</v>
      </c>
      <c r="AX75" s="39">
        <f t="shared" si="235"/>
        <v>18217.741935483871</v>
      </c>
      <c r="AY75" s="40">
        <v>0</v>
      </c>
      <c r="AZ75" s="6">
        <v>2</v>
      </c>
      <c r="BA75" s="39">
        <v>0</v>
      </c>
      <c r="BB75" s="40">
        <v>0</v>
      </c>
      <c r="BC75" s="6">
        <v>0</v>
      </c>
      <c r="BD75" s="39">
        <v>0</v>
      </c>
      <c r="BE75" s="40"/>
      <c r="BF75" s="6"/>
      <c r="BG75" s="39"/>
      <c r="BH75" s="40">
        <v>11</v>
      </c>
      <c r="BI75" s="6">
        <v>117</v>
      </c>
      <c r="BJ75" s="39">
        <f t="shared" si="236"/>
        <v>10636.363636363636</v>
      </c>
      <c r="BK75" s="40">
        <v>0</v>
      </c>
      <c r="BL75" s="6">
        <v>0</v>
      </c>
      <c r="BM75" s="39">
        <f t="shared" si="237"/>
        <v>0</v>
      </c>
      <c r="BN75" s="40">
        <v>0</v>
      </c>
      <c r="BO75" s="6">
        <v>0</v>
      </c>
      <c r="BP75" s="39">
        <f t="shared" si="238"/>
        <v>0</v>
      </c>
      <c r="BQ75" s="40">
        <v>0</v>
      </c>
      <c r="BR75" s="6">
        <v>0</v>
      </c>
      <c r="BS75" s="39">
        <v>0</v>
      </c>
      <c r="BT75" s="40">
        <v>7</v>
      </c>
      <c r="BU75" s="6">
        <v>130</v>
      </c>
      <c r="BV75" s="39">
        <f t="shared" si="239"/>
        <v>18571.428571428572</v>
      </c>
      <c r="BW75" s="40">
        <v>0</v>
      </c>
      <c r="BX75" s="6">
        <v>0</v>
      </c>
      <c r="BY75" s="39">
        <v>0</v>
      </c>
      <c r="BZ75" s="40">
        <v>0</v>
      </c>
      <c r="CA75" s="6">
        <v>0</v>
      </c>
      <c r="CB75" s="39">
        <v>0</v>
      </c>
      <c r="CC75" s="40">
        <v>0</v>
      </c>
      <c r="CD75" s="6">
        <v>0</v>
      </c>
      <c r="CE75" s="39">
        <v>0</v>
      </c>
      <c r="CF75" s="40">
        <v>0</v>
      </c>
      <c r="CG75" s="6">
        <v>0</v>
      </c>
      <c r="CH75" s="39">
        <v>0</v>
      </c>
      <c r="CI75" s="40">
        <v>0</v>
      </c>
      <c r="CJ75" s="6">
        <v>0</v>
      </c>
      <c r="CK75" s="39">
        <v>0</v>
      </c>
      <c r="CL75" s="40">
        <v>0</v>
      </c>
      <c r="CM75" s="6">
        <v>0</v>
      </c>
      <c r="CN75" s="39">
        <f t="shared" si="240"/>
        <v>0</v>
      </c>
      <c r="CO75" s="40">
        <v>0</v>
      </c>
      <c r="CP75" s="6">
        <v>0</v>
      </c>
      <c r="CQ75" s="39">
        <v>0</v>
      </c>
      <c r="CR75" s="40">
        <v>12</v>
      </c>
      <c r="CS75" s="6">
        <v>361</v>
      </c>
      <c r="CT75" s="39">
        <f t="shared" si="241"/>
        <v>30083.333333333332</v>
      </c>
      <c r="CU75" s="40">
        <v>0</v>
      </c>
      <c r="CV75" s="6">
        <v>0</v>
      </c>
      <c r="CW75" s="39">
        <v>0</v>
      </c>
      <c r="CX75" s="40"/>
      <c r="CY75" s="6"/>
      <c r="CZ75" s="39"/>
      <c r="DA75" s="40">
        <v>0</v>
      </c>
      <c r="DB75" s="6">
        <v>0</v>
      </c>
      <c r="DC75" s="39">
        <v>0</v>
      </c>
      <c r="DD75" s="40">
        <v>0</v>
      </c>
      <c r="DE75" s="6">
        <v>0</v>
      </c>
      <c r="DF75" s="39">
        <v>0</v>
      </c>
      <c r="DG75" s="40">
        <v>0</v>
      </c>
      <c r="DH75" s="6">
        <v>0</v>
      </c>
      <c r="DI75" s="39">
        <v>0</v>
      </c>
      <c r="DJ75" s="40">
        <v>0</v>
      </c>
      <c r="DK75" s="6">
        <v>0</v>
      </c>
      <c r="DL75" s="39">
        <v>0</v>
      </c>
      <c r="DM75" s="40">
        <v>803</v>
      </c>
      <c r="DN75" s="6">
        <v>14528</v>
      </c>
      <c r="DO75" s="39">
        <f t="shared" si="242"/>
        <v>18092.154420921546</v>
      </c>
      <c r="DP75" s="40">
        <v>0</v>
      </c>
      <c r="DQ75" s="6">
        <v>0</v>
      </c>
      <c r="DR75" s="39">
        <v>0</v>
      </c>
      <c r="DS75" s="40">
        <v>0</v>
      </c>
      <c r="DT75" s="6">
        <v>0</v>
      </c>
      <c r="DU75" s="39">
        <v>0</v>
      </c>
      <c r="DV75" s="40">
        <v>0</v>
      </c>
      <c r="DW75" s="6">
        <v>0</v>
      </c>
      <c r="DX75" s="39">
        <v>0</v>
      </c>
      <c r="DY75" s="40">
        <v>0</v>
      </c>
      <c r="DZ75" s="6">
        <v>0</v>
      </c>
      <c r="EA75" s="39">
        <v>0</v>
      </c>
      <c r="EB75" s="40">
        <v>0</v>
      </c>
      <c r="EC75" s="6">
        <v>0</v>
      </c>
      <c r="ED75" s="39">
        <v>0</v>
      </c>
      <c r="EE75" s="40">
        <v>0</v>
      </c>
      <c r="EF75" s="6">
        <v>0</v>
      </c>
      <c r="EG75" s="39">
        <v>0</v>
      </c>
      <c r="EH75" s="40">
        <v>0</v>
      </c>
      <c r="EI75" s="6">
        <v>0</v>
      </c>
      <c r="EJ75" s="39">
        <v>0</v>
      </c>
      <c r="EK75" s="40">
        <v>0</v>
      </c>
      <c r="EL75" s="6">
        <v>0</v>
      </c>
      <c r="EM75" s="39">
        <v>0</v>
      </c>
      <c r="EN75" s="40">
        <v>0</v>
      </c>
      <c r="EO75" s="6">
        <v>0</v>
      </c>
      <c r="EP75" s="39">
        <v>0</v>
      </c>
      <c r="EQ75" s="40">
        <v>0</v>
      </c>
      <c r="ER75" s="6">
        <v>0</v>
      </c>
      <c r="ES75" s="39">
        <v>0</v>
      </c>
      <c r="ET75" s="40">
        <v>0</v>
      </c>
      <c r="EU75" s="6">
        <v>0</v>
      </c>
      <c r="EV75" s="39">
        <v>0</v>
      </c>
      <c r="EW75" s="40">
        <v>0</v>
      </c>
      <c r="EX75" s="6">
        <v>0</v>
      </c>
      <c r="EY75" s="39">
        <v>0</v>
      </c>
      <c r="EZ75" s="40">
        <v>0</v>
      </c>
      <c r="FA75" s="6">
        <v>0</v>
      </c>
      <c r="FB75" s="39">
        <v>0</v>
      </c>
      <c r="FC75" s="40">
        <v>0</v>
      </c>
      <c r="FD75" s="6">
        <v>0</v>
      </c>
      <c r="FE75" s="39">
        <v>0</v>
      </c>
      <c r="FF75" s="40">
        <v>0</v>
      </c>
      <c r="FG75" s="6">
        <v>0</v>
      </c>
      <c r="FH75" s="39">
        <v>0</v>
      </c>
      <c r="FI75" s="40">
        <v>6</v>
      </c>
      <c r="FJ75" s="6">
        <v>166</v>
      </c>
      <c r="FK75" s="39">
        <f t="shared" si="243"/>
        <v>27666.666666666668</v>
      </c>
      <c r="FL75" s="40">
        <v>126</v>
      </c>
      <c r="FM75" s="6">
        <v>1470</v>
      </c>
      <c r="FN75" s="39">
        <f t="shared" si="244"/>
        <v>11666.666666666666</v>
      </c>
      <c r="FO75" s="40">
        <v>0</v>
      </c>
      <c r="FP75" s="6">
        <v>0</v>
      </c>
      <c r="FQ75" s="39">
        <f t="shared" si="245"/>
        <v>0</v>
      </c>
      <c r="FR75" s="40">
        <v>0</v>
      </c>
      <c r="FS75" s="6">
        <v>0</v>
      </c>
      <c r="FT75" s="39">
        <f t="shared" si="246"/>
        <v>0</v>
      </c>
      <c r="FU75" s="40">
        <v>0</v>
      </c>
      <c r="FV75" s="6">
        <v>0</v>
      </c>
      <c r="FW75" s="39">
        <v>0</v>
      </c>
      <c r="FX75" s="40">
        <v>0</v>
      </c>
      <c r="FY75" s="6">
        <v>0</v>
      </c>
      <c r="FZ75" s="39">
        <v>0</v>
      </c>
      <c r="GA75" s="40">
        <v>0</v>
      </c>
      <c r="GB75" s="6">
        <v>0</v>
      </c>
      <c r="GC75" s="39">
        <v>0</v>
      </c>
      <c r="GD75" s="40">
        <v>154</v>
      </c>
      <c r="GE75" s="6">
        <v>1891</v>
      </c>
      <c r="GF75" s="39">
        <f t="shared" si="248"/>
        <v>12279.220779220779</v>
      </c>
      <c r="GG75" s="40">
        <v>0</v>
      </c>
      <c r="GH75" s="6">
        <v>0</v>
      </c>
      <c r="GI75" s="39">
        <v>0</v>
      </c>
      <c r="GJ75" s="40">
        <v>0</v>
      </c>
      <c r="GK75" s="6">
        <v>0</v>
      </c>
      <c r="GL75" s="39">
        <v>0</v>
      </c>
      <c r="GM75" s="40">
        <v>0</v>
      </c>
      <c r="GN75" s="6">
        <v>0</v>
      </c>
      <c r="GO75" s="39">
        <v>0</v>
      </c>
      <c r="GP75" s="40">
        <v>0</v>
      </c>
      <c r="GQ75" s="6">
        <v>0</v>
      </c>
      <c r="GR75" s="39">
        <v>0</v>
      </c>
      <c r="GS75" s="8">
        <f t="shared" si="230"/>
        <v>1425</v>
      </c>
      <c r="GT75" s="17">
        <f t="shared" si="231"/>
        <v>24292</v>
      </c>
      <c r="GU75" s="4"/>
      <c r="GV75" s="5"/>
      <c r="GW75" s="4"/>
      <c r="GX75" s="4"/>
      <c r="GY75" s="4"/>
      <c r="GZ75" s="5"/>
      <c r="HA75" s="4"/>
      <c r="HB75" s="4"/>
      <c r="HC75" s="4"/>
      <c r="HD75" s="5"/>
      <c r="HE75" s="4"/>
      <c r="HF75" s="4"/>
      <c r="HG75" s="4"/>
      <c r="HH75" s="5"/>
      <c r="HI75" s="4"/>
      <c r="HJ75" s="1"/>
      <c r="HK75" s="1"/>
      <c r="HL75" s="2"/>
      <c r="HM75" s="1"/>
      <c r="HN75" s="1"/>
      <c r="HO75" s="1"/>
      <c r="HP75" s="2"/>
      <c r="HQ75" s="1"/>
      <c r="HR75" s="1"/>
      <c r="HS75" s="1"/>
      <c r="HT75" s="2"/>
      <c r="HU75" s="1"/>
      <c r="HV75" s="1"/>
      <c r="HW75" s="1"/>
      <c r="HX75" s="2"/>
      <c r="HY75" s="1"/>
      <c r="HZ75" s="1"/>
      <c r="IA75" s="1"/>
      <c r="IB75" s="2"/>
      <c r="IC75" s="1"/>
      <c r="ID75" s="1"/>
      <c r="IE75" s="1"/>
      <c r="IF75" s="2"/>
      <c r="IG75" s="1"/>
      <c r="IH75" s="1"/>
      <c r="II75" s="1"/>
      <c r="IJ75" s="2"/>
      <c r="IK75" s="1"/>
      <c r="IL75" s="1"/>
      <c r="IM75" s="1"/>
    </row>
    <row r="76" spans="1:322" x14ac:dyDescent="0.3">
      <c r="A76" s="52">
        <v>2011</v>
      </c>
      <c r="B76" s="53" t="s">
        <v>10</v>
      </c>
      <c r="C76" s="40">
        <v>0</v>
      </c>
      <c r="D76" s="6">
        <v>0</v>
      </c>
      <c r="E76" s="39">
        <v>0</v>
      </c>
      <c r="F76" s="40">
        <v>0</v>
      </c>
      <c r="G76" s="6">
        <v>0</v>
      </c>
      <c r="H76" s="39">
        <v>0</v>
      </c>
      <c r="I76" s="40">
        <v>15</v>
      </c>
      <c r="J76" s="6">
        <v>317</v>
      </c>
      <c r="K76" s="39">
        <f t="shared" si="249"/>
        <v>21133.333333333332</v>
      </c>
      <c r="L76" s="40">
        <v>5</v>
      </c>
      <c r="M76" s="6">
        <v>79</v>
      </c>
      <c r="N76" s="39">
        <f t="shared" si="250"/>
        <v>15800</v>
      </c>
      <c r="O76" s="40">
        <v>0</v>
      </c>
      <c r="P76" s="6">
        <v>0</v>
      </c>
      <c r="Q76" s="39">
        <v>0</v>
      </c>
      <c r="R76" s="40">
        <v>24</v>
      </c>
      <c r="S76" s="6">
        <v>248</v>
      </c>
      <c r="T76" s="39">
        <f t="shared" si="251"/>
        <v>10333.333333333334</v>
      </c>
      <c r="U76" s="40">
        <v>0</v>
      </c>
      <c r="V76" s="6">
        <v>0</v>
      </c>
      <c r="W76" s="39">
        <v>0</v>
      </c>
      <c r="X76" s="40">
        <v>0</v>
      </c>
      <c r="Y76" s="6">
        <v>0</v>
      </c>
      <c r="Z76" s="39">
        <v>0</v>
      </c>
      <c r="AA76" s="40">
        <v>0</v>
      </c>
      <c r="AB76" s="6">
        <v>0</v>
      </c>
      <c r="AC76" s="39">
        <v>0</v>
      </c>
      <c r="AD76" s="40">
        <v>0</v>
      </c>
      <c r="AE76" s="6">
        <v>0</v>
      </c>
      <c r="AF76" s="39">
        <v>0</v>
      </c>
      <c r="AG76" s="40">
        <v>0</v>
      </c>
      <c r="AH76" s="6">
        <v>0</v>
      </c>
      <c r="AI76" s="39">
        <f t="shared" si="233"/>
        <v>0</v>
      </c>
      <c r="AJ76" s="40">
        <v>0</v>
      </c>
      <c r="AK76" s="6">
        <v>0</v>
      </c>
      <c r="AL76" s="39">
        <v>0</v>
      </c>
      <c r="AM76" s="40">
        <v>0</v>
      </c>
      <c r="AN76" s="6">
        <v>1</v>
      </c>
      <c r="AO76" s="39">
        <v>0</v>
      </c>
      <c r="AP76" s="40">
        <v>0</v>
      </c>
      <c r="AQ76" s="6">
        <v>0</v>
      </c>
      <c r="AR76" s="39">
        <v>0</v>
      </c>
      <c r="AS76" s="40">
        <v>0</v>
      </c>
      <c r="AT76" s="6">
        <v>0</v>
      </c>
      <c r="AU76" s="39">
        <f t="shared" si="234"/>
        <v>0</v>
      </c>
      <c r="AV76" s="40">
        <v>26</v>
      </c>
      <c r="AW76" s="6">
        <v>745</v>
      </c>
      <c r="AX76" s="39">
        <f t="shared" si="235"/>
        <v>28653.846153846152</v>
      </c>
      <c r="AY76" s="40">
        <v>0</v>
      </c>
      <c r="AZ76" s="6">
        <v>0</v>
      </c>
      <c r="BA76" s="39">
        <v>0</v>
      </c>
      <c r="BB76" s="40">
        <v>0</v>
      </c>
      <c r="BC76" s="6">
        <v>0</v>
      </c>
      <c r="BD76" s="39">
        <v>0</v>
      </c>
      <c r="BE76" s="40"/>
      <c r="BF76" s="6"/>
      <c r="BG76" s="39"/>
      <c r="BH76" s="40">
        <v>33</v>
      </c>
      <c r="BI76" s="6">
        <v>370</v>
      </c>
      <c r="BJ76" s="39">
        <f t="shared" si="236"/>
        <v>11212.121212121212</v>
      </c>
      <c r="BK76" s="40">
        <v>0</v>
      </c>
      <c r="BL76" s="6">
        <v>0</v>
      </c>
      <c r="BM76" s="39">
        <f t="shared" si="237"/>
        <v>0</v>
      </c>
      <c r="BN76" s="40">
        <v>0</v>
      </c>
      <c r="BO76" s="6">
        <v>0</v>
      </c>
      <c r="BP76" s="39">
        <f t="shared" si="238"/>
        <v>0</v>
      </c>
      <c r="BQ76" s="40">
        <v>0</v>
      </c>
      <c r="BR76" s="6">
        <v>3</v>
      </c>
      <c r="BS76" s="39">
        <v>0</v>
      </c>
      <c r="BT76" s="40">
        <v>5</v>
      </c>
      <c r="BU76" s="6">
        <v>94</v>
      </c>
      <c r="BV76" s="39">
        <f t="shared" si="239"/>
        <v>18800</v>
      </c>
      <c r="BW76" s="40">
        <v>0</v>
      </c>
      <c r="BX76" s="6">
        <v>0</v>
      </c>
      <c r="BY76" s="39">
        <v>0</v>
      </c>
      <c r="BZ76" s="40">
        <v>0</v>
      </c>
      <c r="CA76" s="6">
        <v>0</v>
      </c>
      <c r="CB76" s="39">
        <v>0</v>
      </c>
      <c r="CC76" s="40">
        <v>0</v>
      </c>
      <c r="CD76" s="6">
        <v>0</v>
      </c>
      <c r="CE76" s="39">
        <v>0</v>
      </c>
      <c r="CF76" s="40">
        <v>0</v>
      </c>
      <c r="CG76" s="6">
        <v>0</v>
      </c>
      <c r="CH76" s="39">
        <v>0</v>
      </c>
      <c r="CI76" s="40">
        <v>0</v>
      </c>
      <c r="CJ76" s="6">
        <v>0</v>
      </c>
      <c r="CK76" s="39">
        <v>0</v>
      </c>
      <c r="CL76" s="40">
        <v>0</v>
      </c>
      <c r="CM76" s="6">
        <v>0</v>
      </c>
      <c r="CN76" s="39">
        <f t="shared" si="240"/>
        <v>0</v>
      </c>
      <c r="CO76" s="40">
        <v>0</v>
      </c>
      <c r="CP76" s="6">
        <v>0</v>
      </c>
      <c r="CQ76" s="39">
        <v>0</v>
      </c>
      <c r="CR76" s="40">
        <v>4</v>
      </c>
      <c r="CS76" s="6">
        <v>137</v>
      </c>
      <c r="CT76" s="39">
        <f t="shared" si="241"/>
        <v>34250</v>
      </c>
      <c r="CU76" s="40">
        <v>0</v>
      </c>
      <c r="CV76" s="6">
        <v>0</v>
      </c>
      <c r="CW76" s="39">
        <v>0</v>
      </c>
      <c r="CX76" s="40"/>
      <c r="CY76" s="6"/>
      <c r="CZ76" s="39"/>
      <c r="DA76" s="40">
        <v>0</v>
      </c>
      <c r="DB76" s="6">
        <v>0</v>
      </c>
      <c r="DC76" s="39">
        <v>0</v>
      </c>
      <c r="DD76" s="40">
        <v>0</v>
      </c>
      <c r="DE76" s="6">
        <v>0</v>
      </c>
      <c r="DF76" s="39">
        <v>0</v>
      </c>
      <c r="DG76" s="40">
        <v>0</v>
      </c>
      <c r="DH76" s="6">
        <v>0</v>
      </c>
      <c r="DI76" s="39">
        <v>0</v>
      </c>
      <c r="DJ76" s="40">
        <v>0</v>
      </c>
      <c r="DK76" s="6">
        <v>0</v>
      </c>
      <c r="DL76" s="39">
        <v>0</v>
      </c>
      <c r="DM76" s="40">
        <v>1229</v>
      </c>
      <c r="DN76" s="6">
        <v>20989</v>
      </c>
      <c r="DO76" s="39">
        <f t="shared" si="242"/>
        <v>17078.112286411717</v>
      </c>
      <c r="DP76" s="40">
        <v>0</v>
      </c>
      <c r="DQ76" s="6">
        <v>0</v>
      </c>
      <c r="DR76" s="39">
        <v>0</v>
      </c>
      <c r="DS76" s="40">
        <v>0</v>
      </c>
      <c r="DT76" s="6">
        <v>0</v>
      </c>
      <c r="DU76" s="39">
        <v>0</v>
      </c>
      <c r="DV76" s="40">
        <v>0</v>
      </c>
      <c r="DW76" s="6">
        <v>0</v>
      </c>
      <c r="DX76" s="39">
        <v>0</v>
      </c>
      <c r="DY76" s="40">
        <v>0</v>
      </c>
      <c r="DZ76" s="6">
        <v>0</v>
      </c>
      <c r="EA76" s="39">
        <v>0</v>
      </c>
      <c r="EB76" s="40">
        <v>0</v>
      </c>
      <c r="EC76" s="6">
        <v>0</v>
      </c>
      <c r="ED76" s="39">
        <v>0</v>
      </c>
      <c r="EE76" s="40">
        <v>0</v>
      </c>
      <c r="EF76" s="6">
        <v>0</v>
      </c>
      <c r="EG76" s="39">
        <v>0</v>
      </c>
      <c r="EH76" s="40">
        <v>0</v>
      </c>
      <c r="EI76" s="6">
        <v>0</v>
      </c>
      <c r="EJ76" s="39">
        <v>0</v>
      </c>
      <c r="EK76" s="40">
        <v>0</v>
      </c>
      <c r="EL76" s="6">
        <v>0</v>
      </c>
      <c r="EM76" s="39">
        <v>0</v>
      </c>
      <c r="EN76" s="40">
        <v>0</v>
      </c>
      <c r="EO76" s="6">
        <v>0</v>
      </c>
      <c r="EP76" s="39">
        <v>0</v>
      </c>
      <c r="EQ76" s="40">
        <v>0</v>
      </c>
      <c r="ER76" s="6">
        <v>0</v>
      </c>
      <c r="ES76" s="39">
        <v>0</v>
      </c>
      <c r="ET76" s="40">
        <v>0</v>
      </c>
      <c r="EU76" s="6">
        <v>0</v>
      </c>
      <c r="EV76" s="39">
        <v>0</v>
      </c>
      <c r="EW76" s="40">
        <v>0</v>
      </c>
      <c r="EX76" s="6">
        <v>0</v>
      </c>
      <c r="EY76" s="39">
        <v>0</v>
      </c>
      <c r="EZ76" s="40">
        <v>0</v>
      </c>
      <c r="FA76" s="6">
        <v>0</v>
      </c>
      <c r="FB76" s="39">
        <v>0</v>
      </c>
      <c r="FC76" s="40">
        <v>0</v>
      </c>
      <c r="FD76" s="6">
        <v>0</v>
      </c>
      <c r="FE76" s="39">
        <v>0</v>
      </c>
      <c r="FF76" s="40">
        <v>0</v>
      </c>
      <c r="FG76" s="6">
        <v>0</v>
      </c>
      <c r="FH76" s="39">
        <v>0</v>
      </c>
      <c r="FI76" s="40">
        <v>0</v>
      </c>
      <c r="FJ76" s="6">
        <v>0</v>
      </c>
      <c r="FK76" s="39">
        <v>0</v>
      </c>
      <c r="FL76" s="40">
        <v>37</v>
      </c>
      <c r="FM76" s="6">
        <v>816</v>
      </c>
      <c r="FN76" s="39">
        <f t="shared" si="244"/>
        <v>22054.054054054053</v>
      </c>
      <c r="FO76" s="40">
        <v>0</v>
      </c>
      <c r="FP76" s="6">
        <v>0</v>
      </c>
      <c r="FQ76" s="39">
        <f t="shared" si="245"/>
        <v>0</v>
      </c>
      <c r="FR76" s="40">
        <v>0</v>
      </c>
      <c r="FS76" s="6">
        <v>0</v>
      </c>
      <c r="FT76" s="39">
        <f t="shared" si="246"/>
        <v>0</v>
      </c>
      <c r="FU76" s="40">
        <v>0</v>
      </c>
      <c r="FV76" s="6">
        <v>0</v>
      </c>
      <c r="FW76" s="39">
        <v>0</v>
      </c>
      <c r="FX76" s="40">
        <v>0</v>
      </c>
      <c r="FY76" s="6">
        <v>0</v>
      </c>
      <c r="FZ76" s="39">
        <v>0</v>
      </c>
      <c r="GA76" s="40">
        <v>0</v>
      </c>
      <c r="GB76" s="6">
        <v>4</v>
      </c>
      <c r="GC76" s="39">
        <v>0</v>
      </c>
      <c r="GD76" s="40">
        <v>85</v>
      </c>
      <c r="GE76" s="6">
        <v>1082</v>
      </c>
      <c r="GF76" s="39">
        <f t="shared" si="248"/>
        <v>12729.411764705881</v>
      </c>
      <c r="GG76" s="40">
        <v>0</v>
      </c>
      <c r="GH76" s="6">
        <v>0</v>
      </c>
      <c r="GI76" s="39">
        <v>0</v>
      </c>
      <c r="GJ76" s="40">
        <v>0</v>
      </c>
      <c r="GK76" s="6">
        <v>0</v>
      </c>
      <c r="GL76" s="39">
        <v>0</v>
      </c>
      <c r="GM76" s="40">
        <v>0</v>
      </c>
      <c r="GN76" s="6">
        <v>0</v>
      </c>
      <c r="GO76" s="39">
        <v>0</v>
      </c>
      <c r="GP76" s="40">
        <v>0</v>
      </c>
      <c r="GQ76" s="6">
        <v>0</v>
      </c>
      <c r="GR76" s="39">
        <v>0</v>
      </c>
      <c r="GS76" s="8">
        <f t="shared" si="230"/>
        <v>1463</v>
      </c>
      <c r="GT76" s="17">
        <f t="shared" si="231"/>
        <v>24885</v>
      </c>
      <c r="GU76" s="4"/>
      <c r="GV76" s="5"/>
      <c r="GW76" s="4"/>
      <c r="GX76" s="4"/>
      <c r="GY76" s="4"/>
      <c r="GZ76" s="5"/>
      <c r="HA76" s="4"/>
      <c r="HB76" s="4"/>
      <c r="HC76" s="4"/>
      <c r="HD76" s="5"/>
      <c r="HE76" s="4"/>
      <c r="HF76" s="4"/>
      <c r="HG76" s="4"/>
      <c r="HH76" s="5"/>
      <c r="HI76" s="4"/>
      <c r="HJ76" s="1"/>
      <c r="HK76" s="1"/>
      <c r="HL76" s="2"/>
      <c r="HM76" s="1"/>
      <c r="HN76" s="1"/>
      <c r="HO76" s="1"/>
      <c r="HP76" s="2"/>
      <c r="HQ76" s="1"/>
      <c r="HR76" s="1"/>
      <c r="HS76" s="1"/>
      <c r="HT76" s="2"/>
      <c r="HU76" s="1"/>
      <c r="HV76" s="1"/>
      <c r="HW76" s="1"/>
      <c r="HX76" s="2"/>
      <c r="HY76" s="1"/>
      <c r="HZ76" s="1"/>
      <c r="IA76" s="1"/>
      <c r="IB76" s="2"/>
      <c r="IC76" s="1"/>
      <c r="ID76" s="1"/>
      <c r="IE76" s="1"/>
      <c r="IF76" s="2"/>
      <c r="IG76" s="1"/>
      <c r="IH76" s="1"/>
      <c r="II76" s="1"/>
      <c r="IJ76" s="2"/>
      <c r="IK76" s="1"/>
      <c r="IL76" s="1"/>
      <c r="IM76" s="1"/>
    </row>
    <row r="77" spans="1:322" x14ac:dyDescent="0.3">
      <c r="A77" s="52">
        <v>2011</v>
      </c>
      <c r="B77" s="53" t="s">
        <v>11</v>
      </c>
      <c r="C77" s="40">
        <v>0</v>
      </c>
      <c r="D77" s="6">
        <v>0</v>
      </c>
      <c r="E77" s="39">
        <v>0</v>
      </c>
      <c r="F77" s="40">
        <v>46</v>
      </c>
      <c r="G77" s="6">
        <v>451</v>
      </c>
      <c r="H77" s="39">
        <f t="shared" si="232"/>
        <v>9804.3478260869579</v>
      </c>
      <c r="I77" s="40">
        <v>0</v>
      </c>
      <c r="J77" s="6">
        <v>0</v>
      </c>
      <c r="K77" s="39">
        <v>0</v>
      </c>
      <c r="L77" s="40">
        <v>14</v>
      </c>
      <c r="M77" s="6">
        <v>208</v>
      </c>
      <c r="N77" s="39">
        <f t="shared" si="250"/>
        <v>14857.142857142857</v>
      </c>
      <c r="O77" s="40">
        <v>0</v>
      </c>
      <c r="P77" s="6">
        <v>0</v>
      </c>
      <c r="Q77" s="39">
        <v>0</v>
      </c>
      <c r="R77" s="40">
        <v>0</v>
      </c>
      <c r="S77" s="6">
        <v>0</v>
      </c>
      <c r="T77" s="39">
        <v>0</v>
      </c>
      <c r="U77" s="40">
        <v>0</v>
      </c>
      <c r="V77" s="6">
        <v>0</v>
      </c>
      <c r="W77" s="39">
        <v>0</v>
      </c>
      <c r="X77" s="40">
        <v>0</v>
      </c>
      <c r="Y77" s="6">
        <v>0</v>
      </c>
      <c r="Z77" s="39">
        <v>0</v>
      </c>
      <c r="AA77" s="40">
        <v>3</v>
      </c>
      <c r="AB77" s="6">
        <v>72</v>
      </c>
      <c r="AC77" s="39">
        <f t="shared" si="253"/>
        <v>24000</v>
      </c>
      <c r="AD77" s="40">
        <v>0</v>
      </c>
      <c r="AE77" s="6">
        <v>0</v>
      </c>
      <c r="AF77" s="39">
        <v>0</v>
      </c>
      <c r="AG77" s="40">
        <v>0</v>
      </c>
      <c r="AH77" s="6">
        <v>0</v>
      </c>
      <c r="AI77" s="39">
        <f t="shared" si="233"/>
        <v>0</v>
      </c>
      <c r="AJ77" s="40">
        <v>15</v>
      </c>
      <c r="AK77" s="6">
        <v>330</v>
      </c>
      <c r="AL77" s="39">
        <f t="shared" si="254"/>
        <v>22000</v>
      </c>
      <c r="AM77" s="40">
        <v>0</v>
      </c>
      <c r="AN77" s="6">
        <v>0</v>
      </c>
      <c r="AO77" s="39">
        <v>0</v>
      </c>
      <c r="AP77" s="40">
        <v>0</v>
      </c>
      <c r="AQ77" s="6">
        <v>0</v>
      </c>
      <c r="AR77" s="39">
        <v>0</v>
      </c>
      <c r="AS77" s="40">
        <v>0</v>
      </c>
      <c r="AT77" s="6">
        <v>0</v>
      </c>
      <c r="AU77" s="39">
        <f t="shared" si="234"/>
        <v>0</v>
      </c>
      <c r="AV77" s="40">
        <v>208</v>
      </c>
      <c r="AW77" s="6">
        <v>4432</v>
      </c>
      <c r="AX77" s="39">
        <f t="shared" si="235"/>
        <v>21307.692307692305</v>
      </c>
      <c r="AY77" s="40">
        <v>1</v>
      </c>
      <c r="AZ77" s="6">
        <v>7</v>
      </c>
      <c r="BA77" s="39">
        <f t="shared" ref="BA77:BA79" si="255">AZ77/AY77*1000</f>
        <v>7000</v>
      </c>
      <c r="BB77" s="40">
        <v>0</v>
      </c>
      <c r="BC77" s="6">
        <v>0</v>
      </c>
      <c r="BD77" s="39">
        <v>0</v>
      </c>
      <c r="BE77" s="40"/>
      <c r="BF77" s="6"/>
      <c r="BG77" s="39"/>
      <c r="BH77" s="40">
        <v>28</v>
      </c>
      <c r="BI77" s="6">
        <v>281</v>
      </c>
      <c r="BJ77" s="39">
        <f t="shared" si="236"/>
        <v>10035.714285714286</v>
      </c>
      <c r="BK77" s="40">
        <v>0</v>
      </c>
      <c r="BL77" s="6">
        <v>0</v>
      </c>
      <c r="BM77" s="39">
        <f t="shared" si="237"/>
        <v>0</v>
      </c>
      <c r="BN77" s="40">
        <v>0</v>
      </c>
      <c r="BO77" s="6">
        <v>0</v>
      </c>
      <c r="BP77" s="39">
        <f t="shared" si="238"/>
        <v>0</v>
      </c>
      <c r="BQ77" s="40">
        <v>0</v>
      </c>
      <c r="BR77" s="6">
        <v>0</v>
      </c>
      <c r="BS77" s="39">
        <v>0</v>
      </c>
      <c r="BT77" s="40">
        <v>11</v>
      </c>
      <c r="BU77" s="6">
        <v>203</v>
      </c>
      <c r="BV77" s="39">
        <f t="shared" si="239"/>
        <v>18454.545454545452</v>
      </c>
      <c r="BW77" s="40">
        <v>0</v>
      </c>
      <c r="BX77" s="6">
        <v>0</v>
      </c>
      <c r="BY77" s="39">
        <v>0</v>
      </c>
      <c r="BZ77" s="40">
        <v>0</v>
      </c>
      <c r="CA77" s="6">
        <v>0</v>
      </c>
      <c r="CB77" s="39">
        <v>0</v>
      </c>
      <c r="CC77" s="40">
        <v>0</v>
      </c>
      <c r="CD77" s="6">
        <v>0</v>
      </c>
      <c r="CE77" s="39">
        <v>0</v>
      </c>
      <c r="CF77" s="40">
        <v>0</v>
      </c>
      <c r="CG77" s="6">
        <v>0</v>
      </c>
      <c r="CH77" s="39">
        <v>0</v>
      </c>
      <c r="CI77" s="40">
        <v>0</v>
      </c>
      <c r="CJ77" s="6">
        <v>0</v>
      </c>
      <c r="CK77" s="39">
        <v>0</v>
      </c>
      <c r="CL77" s="40">
        <v>0</v>
      </c>
      <c r="CM77" s="6">
        <v>0</v>
      </c>
      <c r="CN77" s="39">
        <f t="shared" si="240"/>
        <v>0</v>
      </c>
      <c r="CO77" s="40">
        <v>0</v>
      </c>
      <c r="CP77" s="6">
        <v>0</v>
      </c>
      <c r="CQ77" s="39">
        <v>0</v>
      </c>
      <c r="CR77" s="40">
        <v>0</v>
      </c>
      <c r="CS77" s="6">
        <v>0</v>
      </c>
      <c r="CT77" s="39">
        <v>0</v>
      </c>
      <c r="CU77" s="40">
        <v>0</v>
      </c>
      <c r="CV77" s="6">
        <v>0</v>
      </c>
      <c r="CW77" s="39">
        <v>0</v>
      </c>
      <c r="CX77" s="40"/>
      <c r="CY77" s="6"/>
      <c r="CZ77" s="39"/>
      <c r="DA77" s="40">
        <v>0</v>
      </c>
      <c r="DB77" s="6">
        <v>0</v>
      </c>
      <c r="DC77" s="39">
        <v>0</v>
      </c>
      <c r="DD77" s="40">
        <v>0</v>
      </c>
      <c r="DE77" s="6">
        <v>0</v>
      </c>
      <c r="DF77" s="39">
        <v>0</v>
      </c>
      <c r="DG77" s="40">
        <v>0</v>
      </c>
      <c r="DH77" s="6">
        <v>0</v>
      </c>
      <c r="DI77" s="39">
        <v>0</v>
      </c>
      <c r="DJ77" s="40">
        <v>0</v>
      </c>
      <c r="DK77" s="6">
        <v>0</v>
      </c>
      <c r="DL77" s="39">
        <v>0</v>
      </c>
      <c r="DM77" s="40">
        <v>1016</v>
      </c>
      <c r="DN77" s="6">
        <v>15522</v>
      </c>
      <c r="DO77" s="39">
        <f t="shared" si="242"/>
        <v>15277.55905511811</v>
      </c>
      <c r="DP77" s="40">
        <v>0</v>
      </c>
      <c r="DQ77" s="6">
        <v>0</v>
      </c>
      <c r="DR77" s="39">
        <v>0</v>
      </c>
      <c r="DS77" s="40">
        <v>0</v>
      </c>
      <c r="DT77" s="6">
        <v>0</v>
      </c>
      <c r="DU77" s="39">
        <v>0</v>
      </c>
      <c r="DV77" s="40">
        <v>0</v>
      </c>
      <c r="DW77" s="6">
        <v>0</v>
      </c>
      <c r="DX77" s="39">
        <v>0</v>
      </c>
      <c r="DY77" s="40">
        <v>0</v>
      </c>
      <c r="DZ77" s="6">
        <v>0</v>
      </c>
      <c r="EA77" s="39">
        <v>0</v>
      </c>
      <c r="EB77" s="40">
        <v>0</v>
      </c>
      <c r="EC77" s="6">
        <v>0</v>
      </c>
      <c r="ED77" s="39">
        <v>0</v>
      </c>
      <c r="EE77" s="40">
        <v>0</v>
      </c>
      <c r="EF77" s="6">
        <v>0</v>
      </c>
      <c r="EG77" s="39">
        <v>0</v>
      </c>
      <c r="EH77" s="40">
        <v>0</v>
      </c>
      <c r="EI77" s="6">
        <v>0</v>
      </c>
      <c r="EJ77" s="39">
        <v>0</v>
      </c>
      <c r="EK77" s="40">
        <v>0</v>
      </c>
      <c r="EL77" s="6">
        <v>0</v>
      </c>
      <c r="EM77" s="39">
        <v>0</v>
      </c>
      <c r="EN77" s="40">
        <v>0</v>
      </c>
      <c r="EO77" s="6">
        <v>0</v>
      </c>
      <c r="EP77" s="39">
        <v>0</v>
      </c>
      <c r="EQ77" s="40">
        <v>0</v>
      </c>
      <c r="ER77" s="6">
        <v>0</v>
      </c>
      <c r="ES77" s="39">
        <v>0</v>
      </c>
      <c r="ET77" s="40">
        <v>0</v>
      </c>
      <c r="EU77" s="6">
        <v>0</v>
      </c>
      <c r="EV77" s="39">
        <v>0</v>
      </c>
      <c r="EW77" s="40">
        <v>0</v>
      </c>
      <c r="EX77" s="6">
        <v>0</v>
      </c>
      <c r="EY77" s="39">
        <v>0</v>
      </c>
      <c r="EZ77" s="40">
        <v>0</v>
      </c>
      <c r="FA77" s="6">
        <v>0</v>
      </c>
      <c r="FB77" s="39">
        <v>0</v>
      </c>
      <c r="FC77" s="40">
        <v>0</v>
      </c>
      <c r="FD77" s="6">
        <v>0</v>
      </c>
      <c r="FE77" s="39">
        <v>0</v>
      </c>
      <c r="FF77" s="40">
        <v>0</v>
      </c>
      <c r="FG77" s="6">
        <v>0</v>
      </c>
      <c r="FH77" s="39">
        <v>0</v>
      </c>
      <c r="FI77" s="40">
        <v>0</v>
      </c>
      <c r="FJ77" s="6">
        <v>0</v>
      </c>
      <c r="FK77" s="39">
        <v>0</v>
      </c>
      <c r="FL77" s="40">
        <v>183</v>
      </c>
      <c r="FM77" s="6">
        <v>1604</v>
      </c>
      <c r="FN77" s="39">
        <f t="shared" si="244"/>
        <v>8765.0273224043722</v>
      </c>
      <c r="FO77" s="40">
        <v>0</v>
      </c>
      <c r="FP77" s="6">
        <v>0</v>
      </c>
      <c r="FQ77" s="39">
        <f t="shared" si="245"/>
        <v>0</v>
      </c>
      <c r="FR77" s="40">
        <v>0</v>
      </c>
      <c r="FS77" s="6">
        <v>0</v>
      </c>
      <c r="FT77" s="39">
        <f t="shared" si="246"/>
        <v>0</v>
      </c>
      <c r="FU77" s="40">
        <v>0</v>
      </c>
      <c r="FV77" s="6">
        <v>0</v>
      </c>
      <c r="FW77" s="39">
        <v>0</v>
      </c>
      <c r="FX77" s="40">
        <v>0</v>
      </c>
      <c r="FY77" s="6">
        <v>0</v>
      </c>
      <c r="FZ77" s="39">
        <v>0</v>
      </c>
      <c r="GA77" s="40">
        <v>2</v>
      </c>
      <c r="GB77" s="6">
        <v>122</v>
      </c>
      <c r="GC77" s="39">
        <f t="shared" si="247"/>
        <v>61000</v>
      </c>
      <c r="GD77" s="40">
        <v>127</v>
      </c>
      <c r="GE77" s="6">
        <v>1702</v>
      </c>
      <c r="GF77" s="39">
        <f t="shared" si="248"/>
        <v>13401.574803149606</v>
      </c>
      <c r="GG77" s="40">
        <v>0</v>
      </c>
      <c r="GH77" s="6">
        <v>0</v>
      </c>
      <c r="GI77" s="39">
        <v>0</v>
      </c>
      <c r="GJ77" s="40">
        <v>0</v>
      </c>
      <c r="GK77" s="6">
        <v>0</v>
      </c>
      <c r="GL77" s="39">
        <v>0</v>
      </c>
      <c r="GM77" s="40">
        <v>0</v>
      </c>
      <c r="GN77" s="6">
        <v>0</v>
      </c>
      <c r="GO77" s="39">
        <v>0</v>
      </c>
      <c r="GP77" s="40">
        <v>0</v>
      </c>
      <c r="GQ77" s="6">
        <v>0</v>
      </c>
      <c r="GR77" s="39">
        <v>0</v>
      </c>
      <c r="GS77" s="8">
        <f t="shared" si="230"/>
        <v>1654</v>
      </c>
      <c r="GT77" s="17">
        <f t="shared" si="231"/>
        <v>24934</v>
      </c>
      <c r="GU77" s="4"/>
      <c r="GV77" s="5"/>
      <c r="GW77" s="4"/>
      <c r="GX77" s="4"/>
      <c r="GY77" s="4"/>
      <c r="GZ77" s="5"/>
      <c r="HA77" s="4"/>
      <c r="HB77" s="4"/>
      <c r="HC77" s="4"/>
      <c r="HD77" s="5"/>
      <c r="HE77" s="4"/>
      <c r="HF77" s="4"/>
      <c r="HG77" s="4"/>
      <c r="HH77" s="5"/>
      <c r="HI77" s="4"/>
      <c r="HJ77" s="1"/>
      <c r="HK77" s="1"/>
      <c r="HL77" s="2"/>
      <c r="HM77" s="1"/>
      <c r="HN77" s="1"/>
      <c r="HO77" s="1"/>
      <c r="HP77" s="2"/>
      <c r="HQ77" s="1"/>
      <c r="HR77" s="1"/>
      <c r="HS77" s="1"/>
      <c r="HT77" s="2"/>
      <c r="HU77" s="1"/>
      <c r="HV77" s="1"/>
      <c r="HW77" s="1"/>
      <c r="HX77" s="2"/>
      <c r="HY77" s="1"/>
      <c r="HZ77" s="1"/>
      <c r="IA77" s="1"/>
      <c r="IB77" s="2"/>
      <c r="IC77" s="1"/>
      <c r="ID77" s="1"/>
      <c r="IE77" s="1"/>
      <c r="IF77" s="2"/>
      <c r="IG77" s="1"/>
      <c r="IH77" s="1"/>
      <c r="II77" s="1"/>
      <c r="IJ77" s="2"/>
      <c r="IK77" s="1"/>
      <c r="IL77" s="1"/>
      <c r="IM77" s="1"/>
    </row>
    <row r="78" spans="1:322" x14ac:dyDescent="0.3">
      <c r="A78" s="52">
        <v>2011</v>
      </c>
      <c r="B78" s="53" t="s">
        <v>12</v>
      </c>
      <c r="C78" s="40">
        <v>0</v>
      </c>
      <c r="D78" s="6">
        <v>0</v>
      </c>
      <c r="E78" s="39">
        <v>0</v>
      </c>
      <c r="F78" s="40">
        <v>37</v>
      </c>
      <c r="G78" s="6">
        <v>682</v>
      </c>
      <c r="H78" s="39">
        <f t="shared" si="232"/>
        <v>18432.43243243243</v>
      </c>
      <c r="I78" s="40">
        <v>16</v>
      </c>
      <c r="J78" s="6">
        <v>285</v>
      </c>
      <c r="K78" s="39">
        <f t="shared" si="249"/>
        <v>17812.5</v>
      </c>
      <c r="L78" s="40">
        <v>0</v>
      </c>
      <c r="M78" s="6">
        <v>0</v>
      </c>
      <c r="N78" s="39">
        <v>0</v>
      </c>
      <c r="O78" s="40">
        <v>0</v>
      </c>
      <c r="P78" s="6">
        <v>0</v>
      </c>
      <c r="Q78" s="39">
        <v>0</v>
      </c>
      <c r="R78" s="40">
        <v>0</v>
      </c>
      <c r="S78" s="6">
        <v>0</v>
      </c>
      <c r="T78" s="39">
        <v>0</v>
      </c>
      <c r="U78" s="40">
        <v>0</v>
      </c>
      <c r="V78" s="6">
        <v>0</v>
      </c>
      <c r="W78" s="39">
        <v>0</v>
      </c>
      <c r="X78" s="40">
        <v>13</v>
      </c>
      <c r="Y78" s="6">
        <v>191</v>
      </c>
      <c r="Z78" s="39">
        <f t="shared" si="252"/>
        <v>14692.307692307691</v>
      </c>
      <c r="AA78" s="40">
        <v>0</v>
      </c>
      <c r="AB78" s="6">
        <v>0</v>
      </c>
      <c r="AC78" s="39">
        <v>0</v>
      </c>
      <c r="AD78" s="40">
        <v>0</v>
      </c>
      <c r="AE78" s="6">
        <v>0</v>
      </c>
      <c r="AF78" s="39">
        <v>0</v>
      </c>
      <c r="AG78" s="40">
        <v>0</v>
      </c>
      <c r="AH78" s="6">
        <v>0</v>
      </c>
      <c r="AI78" s="39">
        <f t="shared" si="233"/>
        <v>0</v>
      </c>
      <c r="AJ78" s="40">
        <v>29</v>
      </c>
      <c r="AK78" s="6">
        <v>770</v>
      </c>
      <c r="AL78" s="39">
        <f t="shared" si="254"/>
        <v>26551.724137931036</v>
      </c>
      <c r="AM78" s="40">
        <v>0</v>
      </c>
      <c r="AN78" s="6">
        <v>0</v>
      </c>
      <c r="AO78" s="39">
        <v>0</v>
      </c>
      <c r="AP78" s="40">
        <v>0</v>
      </c>
      <c r="AQ78" s="6">
        <v>0</v>
      </c>
      <c r="AR78" s="39">
        <v>0</v>
      </c>
      <c r="AS78" s="40">
        <v>0</v>
      </c>
      <c r="AT78" s="6">
        <v>0</v>
      </c>
      <c r="AU78" s="39">
        <f t="shared" si="234"/>
        <v>0</v>
      </c>
      <c r="AV78" s="40">
        <v>391</v>
      </c>
      <c r="AW78" s="6">
        <v>6761</v>
      </c>
      <c r="AX78" s="39">
        <f t="shared" si="235"/>
        <v>17291.560102301792</v>
      </c>
      <c r="AY78" s="40">
        <v>0</v>
      </c>
      <c r="AZ78" s="6">
        <v>0</v>
      </c>
      <c r="BA78" s="39">
        <v>0</v>
      </c>
      <c r="BB78" s="40">
        <v>0</v>
      </c>
      <c r="BC78" s="6">
        <v>0</v>
      </c>
      <c r="BD78" s="39">
        <v>0</v>
      </c>
      <c r="BE78" s="40"/>
      <c r="BF78" s="6"/>
      <c r="BG78" s="39"/>
      <c r="BH78" s="40">
        <v>89</v>
      </c>
      <c r="BI78" s="6">
        <v>993</v>
      </c>
      <c r="BJ78" s="39">
        <f t="shared" si="236"/>
        <v>11157.303370786516</v>
      </c>
      <c r="BK78" s="40">
        <v>0</v>
      </c>
      <c r="BL78" s="6">
        <v>0</v>
      </c>
      <c r="BM78" s="39">
        <f t="shared" si="237"/>
        <v>0</v>
      </c>
      <c r="BN78" s="40">
        <v>0</v>
      </c>
      <c r="BO78" s="6">
        <v>0</v>
      </c>
      <c r="BP78" s="39">
        <f t="shared" si="238"/>
        <v>0</v>
      </c>
      <c r="BQ78" s="40">
        <v>0</v>
      </c>
      <c r="BR78" s="6">
        <v>0</v>
      </c>
      <c r="BS78" s="39">
        <v>0</v>
      </c>
      <c r="BT78" s="40">
        <v>9</v>
      </c>
      <c r="BU78" s="6">
        <v>137</v>
      </c>
      <c r="BV78" s="39">
        <f t="shared" si="239"/>
        <v>15222.222222222221</v>
      </c>
      <c r="BW78" s="40">
        <v>5</v>
      </c>
      <c r="BX78" s="6">
        <v>113</v>
      </c>
      <c r="BY78" s="39">
        <f t="shared" ref="BY78" si="256">BX78/BW78*1000</f>
        <v>22600</v>
      </c>
      <c r="BZ78" s="40">
        <v>823</v>
      </c>
      <c r="CA78" s="6">
        <v>5205</v>
      </c>
      <c r="CB78" s="39">
        <f t="shared" ref="CB78:CB82" si="257">CA78/BZ78*1000</f>
        <v>6324.4228432563787</v>
      </c>
      <c r="CC78" s="40">
        <v>0</v>
      </c>
      <c r="CD78" s="6">
        <v>0</v>
      </c>
      <c r="CE78" s="39">
        <v>0</v>
      </c>
      <c r="CF78" s="40">
        <v>0</v>
      </c>
      <c r="CG78" s="6">
        <v>0</v>
      </c>
      <c r="CH78" s="39">
        <v>0</v>
      </c>
      <c r="CI78" s="40">
        <v>0</v>
      </c>
      <c r="CJ78" s="6">
        <v>0</v>
      </c>
      <c r="CK78" s="39">
        <v>0</v>
      </c>
      <c r="CL78" s="40">
        <v>0</v>
      </c>
      <c r="CM78" s="6">
        <v>0</v>
      </c>
      <c r="CN78" s="39">
        <f t="shared" si="240"/>
        <v>0</v>
      </c>
      <c r="CO78" s="40">
        <v>0</v>
      </c>
      <c r="CP78" s="6">
        <v>0</v>
      </c>
      <c r="CQ78" s="39">
        <v>0</v>
      </c>
      <c r="CR78" s="40">
        <v>0</v>
      </c>
      <c r="CS78" s="6">
        <v>0</v>
      </c>
      <c r="CT78" s="39">
        <v>0</v>
      </c>
      <c r="CU78" s="40">
        <v>0</v>
      </c>
      <c r="CV78" s="6">
        <v>0</v>
      </c>
      <c r="CW78" s="39">
        <v>0</v>
      </c>
      <c r="CX78" s="40"/>
      <c r="CY78" s="6"/>
      <c r="CZ78" s="39"/>
      <c r="DA78" s="40">
        <v>0</v>
      </c>
      <c r="DB78" s="6">
        <v>0</v>
      </c>
      <c r="DC78" s="39">
        <v>0</v>
      </c>
      <c r="DD78" s="40">
        <v>0</v>
      </c>
      <c r="DE78" s="6">
        <v>0</v>
      </c>
      <c r="DF78" s="39">
        <v>0</v>
      </c>
      <c r="DG78" s="40">
        <v>0</v>
      </c>
      <c r="DH78" s="6">
        <v>0</v>
      </c>
      <c r="DI78" s="39">
        <v>0</v>
      </c>
      <c r="DJ78" s="40">
        <v>0</v>
      </c>
      <c r="DK78" s="6">
        <v>0</v>
      </c>
      <c r="DL78" s="39">
        <v>0</v>
      </c>
      <c r="DM78" s="44">
        <v>1118</v>
      </c>
      <c r="DN78" s="14">
        <v>20235</v>
      </c>
      <c r="DO78" s="39">
        <f t="shared" si="242"/>
        <v>18099.284436493741</v>
      </c>
      <c r="DP78" s="40">
        <v>1</v>
      </c>
      <c r="DQ78" s="6">
        <v>35</v>
      </c>
      <c r="DR78" s="39">
        <f t="shared" ref="DR78" si="258">DQ78/DP78*1000</f>
        <v>35000</v>
      </c>
      <c r="DS78" s="40">
        <v>0</v>
      </c>
      <c r="DT78" s="6">
        <v>0</v>
      </c>
      <c r="DU78" s="39">
        <v>0</v>
      </c>
      <c r="DV78" s="40">
        <v>0</v>
      </c>
      <c r="DW78" s="6">
        <v>0</v>
      </c>
      <c r="DX78" s="39">
        <v>0</v>
      </c>
      <c r="DY78" s="40">
        <v>0</v>
      </c>
      <c r="DZ78" s="6">
        <v>0</v>
      </c>
      <c r="EA78" s="39">
        <v>0</v>
      </c>
      <c r="EB78" s="40">
        <v>0</v>
      </c>
      <c r="EC78" s="6">
        <v>0</v>
      </c>
      <c r="ED78" s="39">
        <v>0</v>
      </c>
      <c r="EE78" s="40">
        <v>0</v>
      </c>
      <c r="EF78" s="6">
        <v>0</v>
      </c>
      <c r="EG78" s="39">
        <v>0</v>
      </c>
      <c r="EH78" s="40">
        <v>0</v>
      </c>
      <c r="EI78" s="6">
        <v>0</v>
      </c>
      <c r="EJ78" s="39">
        <v>0</v>
      </c>
      <c r="EK78" s="40">
        <v>0</v>
      </c>
      <c r="EL78" s="6">
        <v>0</v>
      </c>
      <c r="EM78" s="39">
        <v>0</v>
      </c>
      <c r="EN78" s="40">
        <v>0</v>
      </c>
      <c r="EO78" s="6">
        <v>0</v>
      </c>
      <c r="EP78" s="39">
        <v>0</v>
      </c>
      <c r="EQ78" s="40">
        <v>0</v>
      </c>
      <c r="ER78" s="6">
        <v>0</v>
      </c>
      <c r="ES78" s="39">
        <v>0</v>
      </c>
      <c r="ET78" s="40">
        <v>0</v>
      </c>
      <c r="EU78" s="6">
        <v>0</v>
      </c>
      <c r="EV78" s="39">
        <v>0</v>
      </c>
      <c r="EW78" s="40">
        <v>0</v>
      </c>
      <c r="EX78" s="6">
        <v>0</v>
      </c>
      <c r="EY78" s="39">
        <v>0</v>
      </c>
      <c r="EZ78" s="40">
        <v>0</v>
      </c>
      <c r="FA78" s="6">
        <v>0</v>
      </c>
      <c r="FB78" s="39">
        <v>0</v>
      </c>
      <c r="FC78" s="40">
        <v>0</v>
      </c>
      <c r="FD78" s="6">
        <v>0</v>
      </c>
      <c r="FE78" s="39">
        <v>0</v>
      </c>
      <c r="FF78" s="40">
        <v>0</v>
      </c>
      <c r="FG78" s="6">
        <v>0</v>
      </c>
      <c r="FH78" s="39">
        <v>0</v>
      </c>
      <c r="FI78" s="40">
        <v>0</v>
      </c>
      <c r="FJ78" s="6">
        <v>0</v>
      </c>
      <c r="FK78" s="39">
        <v>0</v>
      </c>
      <c r="FL78" s="40">
        <v>37</v>
      </c>
      <c r="FM78" s="6">
        <v>338</v>
      </c>
      <c r="FN78" s="39">
        <f t="shared" si="244"/>
        <v>9135.135135135135</v>
      </c>
      <c r="FO78" s="40">
        <v>0</v>
      </c>
      <c r="FP78" s="6">
        <v>0</v>
      </c>
      <c r="FQ78" s="39">
        <f t="shared" si="245"/>
        <v>0</v>
      </c>
      <c r="FR78" s="40">
        <v>0</v>
      </c>
      <c r="FS78" s="6">
        <v>0</v>
      </c>
      <c r="FT78" s="39">
        <f t="shared" si="246"/>
        <v>0</v>
      </c>
      <c r="FU78" s="40">
        <v>0</v>
      </c>
      <c r="FV78" s="6">
        <v>0</v>
      </c>
      <c r="FW78" s="39">
        <v>0</v>
      </c>
      <c r="FX78" s="40">
        <v>0</v>
      </c>
      <c r="FY78" s="6">
        <v>0</v>
      </c>
      <c r="FZ78" s="39">
        <v>0</v>
      </c>
      <c r="GA78" s="40">
        <v>0</v>
      </c>
      <c r="GB78" s="6">
        <v>0</v>
      </c>
      <c r="GC78" s="39">
        <v>0</v>
      </c>
      <c r="GD78" s="40">
        <v>113</v>
      </c>
      <c r="GE78" s="6">
        <v>1008</v>
      </c>
      <c r="GF78" s="39">
        <f t="shared" si="248"/>
        <v>8920.353982300885</v>
      </c>
      <c r="GG78" s="40">
        <v>0</v>
      </c>
      <c r="GH78" s="6">
        <v>0</v>
      </c>
      <c r="GI78" s="39">
        <v>0</v>
      </c>
      <c r="GJ78" s="40">
        <v>0</v>
      </c>
      <c r="GK78" s="6">
        <v>0</v>
      </c>
      <c r="GL78" s="39">
        <v>0</v>
      </c>
      <c r="GM78" s="40">
        <v>0</v>
      </c>
      <c r="GN78" s="6">
        <v>0</v>
      </c>
      <c r="GO78" s="39">
        <v>0</v>
      </c>
      <c r="GP78" s="40">
        <v>0</v>
      </c>
      <c r="GQ78" s="6">
        <v>0</v>
      </c>
      <c r="GR78" s="39">
        <v>0</v>
      </c>
      <c r="GS78" s="8">
        <f t="shared" si="230"/>
        <v>2681</v>
      </c>
      <c r="GT78" s="17">
        <f t="shared" si="231"/>
        <v>36753</v>
      </c>
      <c r="GU78" s="4"/>
      <c r="GV78" s="5"/>
      <c r="GW78" s="4"/>
      <c r="GX78" s="4"/>
      <c r="GY78" s="4"/>
      <c r="GZ78" s="5"/>
      <c r="HA78" s="4"/>
      <c r="HB78" s="4"/>
      <c r="HC78" s="4"/>
      <c r="HD78" s="5"/>
      <c r="HE78" s="4"/>
      <c r="HF78" s="4"/>
      <c r="HG78" s="4"/>
      <c r="HH78" s="5"/>
      <c r="HI78" s="4"/>
      <c r="HJ78" s="1"/>
      <c r="HK78" s="1"/>
      <c r="HL78" s="2"/>
      <c r="HM78" s="1"/>
      <c r="HN78" s="1"/>
      <c r="HO78" s="1"/>
      <c r="HP78" s="2"/>
      <c r="HQ78" s="1"/>
      <c r="HR78" s="1"/>
      <c r="HS78" s="1"/>
      <c r="HT78" s="2"/>
      <c r="HU78" s="1"/>
      <c r="HV78" s="1"/>
      <c r="HW78" s="1"/>
      <c r="HX78" s="2"/>
      <c r="HY78" s="1"/>
      <c r="HZ78" s="1"/>
      <c r="IA78" s="1"/>
      <c r="IB78" s="2"/>
      <c r="IC78" s="1"/>
      <c r="ID78" s="1"/>
      <c r="IE78" s="1"/>
      <c r="IF78" s="2"/>
      <c r="IG78" s="1"/>
      <c r="IH78" s="1"/>
      <c r="II78" s="1"/>
      <c r="IJ78" s="2"/>
      <c r="IK78" s="1"/>
      <c r="IL78" s="1"/>
      <c r="IM78" s="1"/>
    </row>
    <row r="79" spans="1:322" x14ac:dyDescent="0.3">
      <c r="A79" s="52">
        <v>2011</v>
      </c>
      <c r="B79" s="53" t="s">
        <v>13</v>
      </c>
      <c r="C79" s="40">
        <v>0</v>
      </c>
      <c r="D79" s="6">
        <v>0</v>
      </c>
      <c r="E79" s="39">
        <v>0</v>
      </c>
      <c r="F79" s="40">
        <v>26</v>
      </c>
      <c r="G79" s="6">
        <v>374</v>
      </c>
      <c r="H79" s="39">
        <f t="shared" si="232"/>
        <v>14384.615384615385</v>
      </c>
      <c r="I79" s="40">
        <v>25</v>
      </c>
      <c r="J79" s="6">
        <v>437</v>
      </c>
      <c r="K79" s="39">
        <f t="shared" si="249"/>
        <v>17480</v>
      </c>
      <c r="L79" s="40">
        <v>5</v>
      </c>
      <c r="M79" s="6">
        <v>62</v>
      </c>
      <c r="N79" s="39">
        <f t="shared" si="250"/>
        <v>12400</v>
      </c>
      <c r="O79" s="40">
        <v>0</v>
      </c>
      <c r="P79" s="6">
        <v>0</v>
      </c>
      <c r="Q79" s="39">
        <v>0</v>
      </c>
      <c r="R79" s="40">
        <v>0</v>
      </c>
      <c r="S79" s="6">
        <v>0</v>
      </c>
      <c r="T79" s="39">
        <v>0</v>
      </c>
      <c r="U79" s="40">
        <v>0</v>
      </c>
      <c r="V79" s="6">
        <v>0</v>
      </c>
      <c r="W79" s="39">
        <v>0</v>
      </c>
      <c r="X79" s="40">
        <v>0</v>
      </c>
      <c r="Y79" s="6">
        <v>0</v>
      </c>
      <c r="Z79" s="39">
        <v>0</v>
      </c>
      <c r="AA79" s="40">
        <v>1</v>
      </c>
      <c r="AB79" s="6">
        <v>13</v>
      </c>
      <c r="AC79" s="39">
        <f t="shared" si="253"/>
        <v>13000</v>
      </c>
      <c r="AD79" s="40">
        <v>0</v>
      </c>
      <c r="AE79" s="6">
        <v>0</v>
      </c>
      <c r="AF79" s="39">
        <v>0</v>
      </c>
      <c r="AG79" s="40">
        <v>0</v>
      </c>
      <c r="AH79" s="6">
        <v>0</v>
      </c>
      <c r="AI79" s="39">
        <f t="shared" si="233"/>
        <v>0</v>
      </c>
      <c r="AJ79" s="40">
        <v>16</v>
      </c>
      <c r="AK79" s="6">
        <v>395</v>
      </c>
      <c r="AL79" s="39">
        <f t="shared" si="254"/>
        <v>24687.5</v>
      </c>
      <c r="AM79" s="40">
        <v>0</v>
      </c>
      <c r="AN79" s="6">
        <v>0</v>
      </c>
      <c r="AO79" s="39">
        <v>0</v>
      </c>
      <c r="AP79" s="40">
        <v>0</v>
      </c>
      <c r="AQ79" s="6">
        <v>0</v>
      </c>
      <c r="AR79" s="39">
        <v>0</v>
      </c>
      <c r="AS79" s="40">
        <v>0</v>
      </c>
      <c r="AT79" s="6">
        <v>0</v>
      </c>
      <c r="AU79" s="39">
        <f t="shared" si="234"/>
        <v>0</v>
      </c>
      <c r="AV79" s="40">
        <v>119</v>
      </c>
      <c r="AW79" s="6">
        <v>2505</v>
      </c>
      <c r="AX79" s="39">
        <f t="shared" si="235"/>
        <v>21050.420168067227</v>
      </c>
      <c r="AY79" s="40">
        <v>4</v>
      </c>
      <c r="AZ79" s="6">
        <v>38</v>
      </c>
      <c r="BA79" s="39">
        <f t="shared" si="255"/>
        <v>9500</v>
      </c>
      <c r="BB79" s="40">
        <v>0</v>
      </c>
      <c r="BC79" s="6">
        <v>0</v>
      </c>
      <c r="BD79" s="39">
        <v>0</v>
      </c>
      <c r="BE79" s="40"/>
      <c r="BF79" s="6"/>
      <c r="BG79" s="39"/>
      <c r="BH79" s="40">
        <v>61</v>
      </c>
      <c r="BI79" s="6">
        <v>636</v>
      </c>
      <c r="BJ79" s="39">
        <f t="shared" si="236"/>
        <v>10426.229508196722</v>
      </c>
      <c r="BK79" s="40">
        <v>0</v>
      </c>
      <c r="BL79" s="6">
        <v>0</v>
      </c>
      <c r="BM79" s="39">
        <f t="shared" si="237"/>
        <v>0</v>
      </c>
      <c r="BN79" s="40">
        <v>0</v>
      </c>
      <c r="BO79" s="6">
        <v>0</v>
      </c>
      <c r="BP79" s="39">
        <f t="shared" si="238"/>
        <v>0</v>
      </c>
      <c r="BQ79" s="40">
        <v>0</v>
      </c>
      <c r="BR79" s="6">
        <v>0</v>
      </c>
      <c r="BS79" s="39">
        <v>0</v>
      </c>
      <c r="BT79" s="40">
        <v>4</v>
      </c>
      <c r="BU79" s="6">
        <v>82</v>
      </c>
      <c r="BV79" s="39">
        <f t="shared" si="239"/>
        <v>20500</v>
      </c>
      <c r="BW79" s="40">
        <v>0</v>
      </c>
      <c r="BX79" s="6">
        <v>0</v>
      </c>
      <c r="BY79" s="39">
        <v>0</v>
      </c>
      <c r="BZ79" s="40">
        <v>317</v>
      </c>
      <c r="CA79" s="6">
        <v>1543</v>
      </c>
      <c r="CB79" s="39">
        <f t="shared" si="257"/>
        <v>4867.5078864353309</v>
      </c>
      <c r="CC79" s="40">
        <v>0</v>
      </c>
      <c r="CD79" s="6">
        <v>0</v>
      </c>
      <c r="CE79" s="39">
        <v>0</v>
      </c>
      <c r="CF79" s="40">
        <v>0</v>
      </c>
      <c r="CG79" s="6">
        <v>0</v>
      </c>
      <c r="CH79" s="39">
        <v>0</v>
      </c>
      <c r="CI79" s="40">
        <v>0</v>
      </c>
      <c r="CJ79" s="6">
        <v>0</v>
      </c>
      <c r="CK79" s="39">
        <v>0</v>
      </c>
      <c r="CL79" s="40">
        <v>0</v>
      </c>
      <c r="CM79" s="6">
        <v>0</v>
      </c>
      <c r="CN79" s="39">
        <f t="shared" si="240"/>
        <v>0</v>
      </c>
      <c r="CO79" s="40">
        <v>0</v>
      </c>
      <c r="CP79" s="6">
        <v>0</v>
      </c>
      <c r="CQ79" s="39">
        <v>0</v>
      </c>
      <c r="CR79" s="40">
        <v>5</v>
      </c>
      <c r="CS79" s="6">
        <v>174</v>
      </c>
      <c r="CT79" s="39">
        <f t="shared" si="241"/>
        <v>34800</v>
      </c>
      <c r="CU79" s="40">
        <v>0</v>
      </c>
      <c r="CV79" s="6">
        <v>0</v>
      </c>
      <c r="CW79" s="39">
        <v>0</v>
      </c>
      <c r="CX79" s="40"/>
      <c r="CY79" s="6"/>
      <c r="CZ79" s="39"/>
      <c r="DA79" s="40">
        <v>0</v>
      </c>
      <c r="DB79" s="6">
        <v>0</v>
      </c>
      <c r="DC79" s="39">
        <v>0</v>
      </c>
      <c r="DD79" s="40">
        <v>0</v>
      </c>
      <c r="DE79" s="6">
        <v>0</v>
      </c>
      <c r="DF79" s="39">
        <v>0</v>
      </c>
      <c r="DG79" s="40">
        <v>0</v>
      </c>
      <c r="DH79" s="6">
        <v>0</v>
      </c>
      <c r="DI79" s="39">
        <v>0</v>
      </c>
      <c r="DJ79" s="40">
        <v>0</v>
      </c>
      <c r="DK79" s="6">
        <v>0</v>
      </c>
      <c r="DL79" s="39">
        <v>0</v>
      </c>
      <c r="DM79" s="40">
        <v>1151</v>
      </c>
      <c r="DN79" s="6">
        <v>20648</v>
      </c>
      <c r="DO79" s="39">
        <f t="shared" si="242"/>
        <v>17939.183318853171</v>
      </c>
      <c r="DP79" s="40">
        <v>0</v>
      </c>
      <c r="DQ79" s="6">
        <v>0</v>
      </c>
      <c r="DR79" s="39">
        <v>0</v>
      </c>
      <c r="DS79" s="40">
        <v>0</v>
      </c>
      <c r="DT79" s="6">
        <v>0</v>
      </c>
      <c r="DU79" s="39">
        <v>0</v>
      </c>
      <c r="DV79" s="40">
        <v>0</v>
      </c>
      <c r="DW79" s="6">
        <v>0</v>
      </c>
      <c r="DX79" s="39">
        <v>0</v>
      </c>
      <c r="DY79" s="40">
        <v>0</v>
      </c>
      <c r="DZ79" s="6">
        <v>0</v>
      </c>
      <c r="EA79" s="39">
        <v>0</v>
      </c>
      <c r="EB79" s="40">
        <v>0</v>
      </c>
      <c r="EC79" s="6">
        <v>0</v>
      </c>
      <c r="ED79" s="39">
        <v>0</v>
      </c>
      <c r="EE79" s="40">
        <v>0</v>
      </c>
      <c r="EF79" s="6">
        <v>0</v>
      </c>
      <c r="EG79" s="39">
        <v>0</v>
      </c>
      <c r="EH79" s="40">
        <v>0</v>
      </c>
      <c r="EI79" s="6">
        <v>0</v>
      </c>
      <c r="EJ79" s="39">
        <v>0</v>
      </c>
      <c r="EK79" s="40">
        <v>0</v>
      </c>
      <c r="EL79" s="6">
        <v>0</v>
      </c>
      <c r="EM79" s="39">
        <v>0</v>
      </c>
      <c r="EN79" s="40">
        <v>0</v>
      </c>
      <c r="EO79" s="6">
        <v>0</v>
      </c>
      <c r="EP79" s="39">
        <v>0</v>
      </c>
      <c r="EQ79" s="40">
        <v>0</v>
      </c>
      <c r="ER79" s="6">
        <v>0</v>
      </c>
      <c r="ES79" s="39">
        <v>0</v>
      </c>
      <c r="ET79" s="40">
        <v>0</v>
      </c>
      <c r="EU79" s="6">
        <v>0</v>
      </c>
      <c r="EV79" s="39">
        <v>0</v>
      </c>
      <c r="EW79" s="40">
        <v>0</v>
      </c>
      <c r="EX79" s="6">
        <v>0</v>
      </c>
      <c r="EY79" s="39">
        <v>0</v>
      </c>
      <c r="EZ79" s="40">
        <v>0</v>
      </c>
      <c r="FA79" s="6">
        <v>0</v>
      </c>
      <c r="FB79" s="39">
        <v>0</v>
      </c>
      <c r="FC79" s="40">
        <v>0</v>
      </c>
      <c r="FD79" s="6">
        <v>0</v>
      </c>
      <c r="FE79" s="39">
        <v>0</v>
      </c>
      <c r="FF79" s="40">
        <v>0</v>
      </c>
      <c r="FG79" s="6">
        <v>0</v>
      </c>
      <c r="FH79" s="39">
        <v>0</v>
      </c>
      <c r="FI79" s="40">
        <v>0</v>
      </c>
      <c r="FJ79" s="6">
        <v>0</v>
      </c>
      <c r="FK79" s="39">
        <v>0</v>
      </c>
      <c r="FL79" s="40">
        <v>82</v>
      </c>
      <c r="FM79" s="6">
        <v>1199</v>
      </c>
      <c r="FN79" s="39">
        <f t="shared" si="244"/>
        <v>14621.951219512195</v>
      </c>
      <c r="FO79" s="40">
        <v>0</v>
      </c>
      <c r="FP79" s="6">
        <v>0</v>
      </c>
      <c r="FQ79" s="39">
        <f t="shared" si="245"/>
        <v>0</v>
      </c>
      <c r="FR79" s="40">
        <v>0</v>
      </c>
      <c r="FS79" s="6">
        <v>0</v>
      </c>
      <c r="FT79" s="39">
        <f t="shared" si="246"/>
        <v>0</v>
      </c>
      <c r="FU79" s="40">
        <v>0</v>
      </c>
      <c r="FV79" s="6">
        <v>0</v>
      </c>
      <c r="FW79" s="39">
        <v>0</v>
      </c>
      <c r="FX79" s="40">
        <v>0</v>
      </c>
      <c r="FY79" s="6">
        <v>0</v>
      </c>
      <c r="FZ79" s="39">
        <v>0</v>
      </c>
      <c r="GA79" s="40">
        <v>3</v>
      </c>
      <c r="GB79" s="6">
        <v>220</v>
      </c>
      <c r="GC79" s="39">
        <f t="shared" si="247"/>
        <v>73333.333333333328</v>
      </c>
      <c r="GD79" s="40">
        <v>118</v>
      </c>
      <c r="GE79" s="6">
        <v>1771</v>
      </c>
      <c r="GF79" s="39">
        <f t="shared" si="248"/>
        <v>15008.474576271186</v>
      </c>
      <c r="GG79" s="40">
        <v>0</v>
      </c>
      <c r="GH79" s="6">
        <v>0</v>
      </c>
      <c r="GI79" s="39">
        <v>0</v>
      </c>
      <c r="GJ79" s="40">
        <v>0</v>
      </c>
      <c r="GK79" s="6">
        <v>0</v>
      </c>
      <c r="GL79" s="39">
        <v>0</v>
      </c>
      <c r="GM79" s="40">
        <v>0</v>
      </c>
      <c r="GN79" s="6">
        <v>0</v>
      </c>
      <c r="GO79" s="39">
        <v>0</v>
      </c>
      <c r="GP79" s="40">
        <v>0</v>
      </c>
      <c r="GQ79" s="6">
        <v>0</v>
      </c>
      <c r="GR79" s="39">
        <v>0</v>
      </c>
      <c r="GS79" s="8">
        <f t="shared" si="230"/>
        <v>1937</v>
      </c>
      <c r="GT79" s="17">
        <f t="shared" si="231"/>
        <v>30097</v>
      </c>
      <c r="GU79" s="4"/>
      <c r="GV79" s="5"/>
      <c r="GW79" s="4"/>
      <c r="GX79" s="4"/>
      <c r="GY79" s="4"/>
      <c r="GZ79" s="5"/>
      <c r="HA79" s="4"/>
      <c r="HB79" s="4"/>
      <c r="HC79" s="4"/>
      <c r="HD79" s="5"/>
      <c r="HE79" s="4"/>
      <c r="HF79" s="4"/>
      <c r="HG79" s="4"/>
      <c r="HH79" s="5"/>
      <c r="HI79" s="4"/>
      <c r="HJ79" s="1"/>
      <c r="HK79" s="1"/>
      <c r="HL79" s="2"/>
      <c r="HM79" s="1"/>
      <c r="HN79" s="1"/>
      <c r="HO79" s="1"/>
      <c r="HP79" s="2"/>
      <c r="HQ79" s="1"/>
      <c r="HR79" s="1"/>
      <c r="HS79" s="1"/>
      <c r="HT79" s="2"/>
      <c r="HU79" s="1"/>
      <c r="HV79" s="1"/>
      <c r="HW79" s="1"/>
      <c r="HX79" s="2"/>
      <c r="HY79" s="1"/>
      <c r="HZ79" s="1"/>
      <c r="IA79" s="1"/>
      <c r="IB79" s="2"/>
      <c r="IC79" s="1"/>
      <c r="ID79" s="1"/>
      <c r="IE79" s="1"/>
      <c r="IF79" s="2"/>
      <c r="IG79" s="1"/>
      <c r="IH79" s="1"/>
      <c r="II79" s="1"/>
      <c r="IJ79" s="2"/>
      <c r="IK79" s="1"/>
      <c r="IL79" s="1"/>
      <c r="IM79" s="1"/>
    </row>
    <row r="80" spans="1:322" x14ac:dyDescent="0.3">
      <c r="A80" s="52">
        <v>2011</v>
      </c>
      <c r="B80" s="53" t="s">
        <v>14</v>
      </c>
      <c r="C80" s="40">
        <v>0</v>
      </c>
      <c r="D80" s="6">
        <v>0</v>
      </c>
      <c r="E80" s="39">
        <v>0</v>
      </c>
      <c r="F80" s="40">
        <v>40</v>
      </c>
      <c r="G80" s="6">
        <v>536</v>
      </c>
      <c r="H80" s="39">
        <f t="shared" si="232"/>
        <v>13400</v>
      </c>
      <c r="I80" s="40">
        <v>0</v>
      </c>
      <c r="J80" s="6">
        <v>0</v>
      </c>
      <c r="K80" s="39">
        <v>0</v>
      </c>
      <c r="L80" s="40">
        <v>0</v>
      </c>
      <c r="M80" s="6">
        <v>0</v>
      </c>
      <c r="N80" s="39">
        <v>0</v>
      </c>
      <c r="O80" s="40">
        <v>0</v>
      </c>
      <c r="P80" s="6">
        <v>0</v>
      </c>
      <c r="Q80" s="39">
        <v>0</v>
      </c>
      <c r="R80" s="40">
        <v>25</v>
      </c>
      <c r="S80" s="6">
        <v>301</v>
      </c>
      <c r="T80" s="39">
        <f t="shared" si="251"/>
        <v>12040</v>
      </c>
      <c r="U80" s="40">
        <v>0</v>
      </c>
      <c r="V80" s="6">
        <v>0</v>
      </c>
      <c r="W80" s="39">
        <v>0</v>
      </c>
      <c r="X80" s="40">
        <v>14</v>
      </c>
      <c r="Y80" s="6">
        <v>193</v>
      </c>
      <c r="Z80" s="39">
        <f t="shared" si="252"/>
        <v>13785.714285714286</v>
      </c>
      <c r="AA80" s="40">
        <v>1</v>
      </c>
      <c r="AB80" s="6">
        <v>36</v>
      </c>
      <c r="AC80" s="39">
        <f t="shared" si="253"/>
        <v>36000</v>
      </c>
      <c r="AD80" s="40">
        <v>0</v>
      </c>
      <c r="AE80" s="6">
        <v>0</v>
      </c>
      <c r="AF80" s="39">
        <v>0</v>
      </c>
      <c r="AG80" s="40">
        <v>0</v>
      </c>
      <c r="AH80" s="6">
        <v>0</v>
      </c>
      <c r="AI80" s="39">
        <f t="shared" si="233"/>
        <v>0</v>
      </c>
      <c r="AJ80" s="40">
        <v>15</v>
      </c>
      <c r="AK80" s="6">
        <v>358</v>
      </c>
      <c r="AL80" s="39">
        <f t="shared" si="254"/>
        <v>23866.666666666668</v>
      </c>
      <c r="AM80" s="40">
        <v>0</v>
      </c>
      <c r="AN80" s="6">
        <v>0</v>
      </c>
      <c r="AO80" s="39">
        <v>0</v>
      </c>
      <c r="AP80" s="40">
        <v>0</v>
      </c>
      <c r="AQ80" s="6">
        <v>0</v>
      </c>
      <c r="AR80" s="39">
        <v>0</v>
      </c>
      <c r="AS80" s="40">
        <v>0</v>
      </c>
      <c r="AT80" s="6">
        <v>0</v>
      </c>
      <c r="AU80" s="39">
        <f t="shared" si="234"/>
        <v>0</v>
      </c>
      <c r="AV80" s="40">
        <v>249</v>
      </c>
      <c r="AW80" s="6">
        <v>4633</v>
      </c>
      <c r="AX80" s="39">
        <f t="shared" si="235"/>
        <v>18606.425702811244</v>
      </c>
      <c r="AY80" s="40">
        <v>0</v>
      </c>
      <c r="AZ80" s="6">
        <v>0</v>
      </c>
      <c r="BA80" s="39">
        <v>0</v>
      </c>
      <c r="BB80" s="40">
        <v>0</v>
      </c>
      <c r="BC80" s="6">
        <v>0</v>
      </c>
      <c r="BD80" s="39">
        <v>0</v>
      </c>
      <c r="BE80" s="40"/>
      <c r="BF80" s="6"/>
      <c r="BG80" s="39"/>
      <c r="BH80" s="40">
        <v>0</v>
      </c>
      <c r="BI80" s="6">
        <v>0</v>
      </c>
      <c r="BJ80" s="39">
        <v>0</v>
      </c>
      <c r="BK80" s="40">
        <v>0</v>
      </c>
      <c r="BL80" s="6">
        <v>0</v>
      </c>
      <c r="BM80" s="39">
        <f t="shared" si="237"/>
        <v>0</v>
      </c>
      <c r="BN80" s="40">
        <v>0</v>
      </c>
      <c r="BO80" s="6">
        <v>0</v>
      </c>
      <c r="BP80" s="39">
        <f t="shared" si="238"/>
        <v>0</v>
      </c>
      <c r="BQ80" s="40">
        <v>0</v>
      </c>
      <c r="BR80" s="6">
        <v>0</v>
      </c>
      <c r="BS80" s="39">
        <v>0</v>
      </c>
      <c r="BT80" s="40">
        <v>5</v>
      </c>
      <c r="BU80" s="6">
        <v>85</v>
      </c>
      <c r="BV80" s="39">
        <f t="shared" si="239"/>
        <v>17000</v>
      </c>
      <c r="BW80" s="40">
        <v>0</v>
      </c>
      <c r="BX80" s="6">
        <v>0</v>
      </c>
      <c r="BY80" s="39">
        <v>0</v>
      </c>
      <c r="BZ80" s="40">
        <v>345</v>
      </c>
      <c r="CA80" s="6">
        <v>1939</v>
      </c>
      <c r="CB80" s="39">
        <f t="shared" si="257"/>
        <v>5620.289855072464</v>
      </c>
      <c r="CC80" s="40">
        <v>0</v>
      </c>
      <c r="CD80" s="6">
        <v>0</v>
      </c>
      <c r="CE80" s="39">
        <v>0</v>
      </c>
      <c r="CF80" s="40">
        <v>0</v>
      </c>
      <c r="CG80" s="6">
        <v>0</v>
      </c>
      <c r="CH80" s="39">
        <v>0</v>
      </c>
      <c r="CI80" s="40">
        <v>0</v>
      </c>
      <c r="CJ80" s="6">
        <v>0</v>
      </c>
      <c r="CK80" s="39">
        <v>0</v>
      </c>
      <c r="CL80" s="40">
        <v>0</v>
      </c>
      <c r="CM80" s="6">
        <v>0</v>
      </c>
      <c r="CN80" s="39">
        <f t="shared" si="240"/>
        <v>0</v>
      </c>
      <c r="CO80" s="40">
        <v>0</v>
      </c>
      <c r="CP80" s="6">
        <v>0</v>
      </c>
      <c r="CQ80" s="39">
        <v>0</v>
      </c>
      <c r="CR80" s="40">
        <v>5</v>
      </c>
      <c r="CS80" s="6">
        <v>163</v>
      </c>
      <c r="CT80" s="39">
        <f t="shared" si="241"/>
        <v>32600</v>
      </c>
      <c r="CU80" s="40">
        <v>0</v>
      </c>
      <c r="CV80" s="6">
        <v>0</v>
      </c>
      <c r="CW80" s="39">
        <v>0</v>
      </c>
      <c r="CX80" s="40"/>
      <c r="CY80" s="6"/>
      <c r="CZ80" s="39"/>
      <c r="DA80" s="40">
        <v>0</v>
      </c>
      <c r="DB80" s="6">
        <v>0</v>
      </c>
      <c r="DC80" s="39">
        <v>0</v>
      </c>
      <c r="DD80" s="40">
        <v>0</v>
      </c>
      <c r="DE80" s="6">
        <v>0</v>
      </c>
      <c r="DF80" s="39">
        <v>0</v>
      </c>
      <c r="DG80" s="40">
        <v>0</v>
      </c>
      <c r="DH80" s="6">
        <v>0</v>
      </c>
      <c r="DI80" s="39">
        <v>0</v>
      </c>
      <c r="DJ80" s="40">
        <v>0</v>
      </c>
      <c r="DK80" s="6">
        <v>0</v>
      </c>
      <c r="DL80" s="39">
        <v>0</v>
      </c>
      <c r="DM80" s="44">
        <v>1500</v>
      </c>
      <c r="DN80" s="14">
        <v>27614</v>
      </c>
      <c r="DO80" s="39">
        <f t="shared" si="242"/>
        <v>18409.333333333332</v>
      </c>
      <c r="DP80" s="40">
        <v>0</v>
      </c>
      <c r="DQ80" s="6">
        <v>0</v>
      </c>
      <c r="DR80" s="39">
        <v>0</v>
      </c>
      <c r="DS80" s="40">
        <v>0</v>
      </c>
      <c r="DT80" s="6">
        <v>0</v>
      </c>
      <c r="DU80" s="39">
        <v>0</v>
      </c>
      <c r="DV80" s="40">
        <v>0</v>
      </c>
      <c r="DW80" s="6">
        <v>0</v>
      </c>
      <c r="DX80" s="39">
        <v>0</v>
      </c>
      <c r="DY80" s="40">
        <v>0</v>
      </c>
      <c r="DZ80" s="6">
        <v>0</v>
      </c>
      <c r="EA80" s="39">
        <v>0</v>
      </c>
      <c r="EB80" s="40">
        <v>0</v>
      </c>
      <c r="EC80" s="6">
        <v>0</v>
      </c>
      <c r="ED80" s="39">
        <v>0</v>
      </c>
      <c r="EE80" s="40">
        <v>0</v>
      </c>
      <c r="EF80" s="6">
        <v>0</v>
      </c>
      <c r="EG80" s="39">
        <v>0</v>
      </c>
      <c r="EH80" s="40">
        <v>0</v>
      </c>
      <c r="EI80" s="6">
        <v>0</v>
      </c>
      <c r="EJ80" s="39">
        <v>0</v>
      </c>
      <c r="EK80" s="40">
        <v>0</v>
      </c>
      <c r="EL80" s="6">
        <v>0</v>
      </c>
      <c r="EM80" s="39">
        <v>0</v>
      </c>
      <c r="EN80" s="40">
        <v>0</v>
      </c>
      <c r="EO80" s="6">
        <v>0</v>
      </c>
      <c r="EP80" s="39">
        <v>0</v>
      </c>
      <c r="EQ80" s="40">
        <v>0</v>
      </c>
      <c r="ER80" s="6">
        <v>0</v>
      </c>
      <c r="ES80" s="39">
        <v>0</v>
      </c>
      <c r="ET80" s="40">
        <v>0</v>
      </c>
      <c r="EU80" s="6">
        <v>0</v>
      </c>
      <c r="EV80" s="39">
        <v>0</v>
      </c>
      <c r="EW80" s="40">
        <v>0</v>
      </c>
      <c r="EX80" s="6">
        <v>0</v>
      </c>
      <c r="EY80" s="39">
        <v>0</v>
      </c>
      <c r="EZ80" s="40">
        <v>0</v>
      </c>
      <c r="FA80" s="6">
        <v>0</v>
      </c>
      <c r="FB80" s="39">
        <v>0</v>
      </c>
      <c r="FC80" s="40">
        <v>0</v>
      </c>
      <c r="FD80" s="6">
        <v>0</v>
      </c>
      <c r="FE80" s="39">
        <v>0</v>
      </c>
      <c r="FF80" s="40">
        <v>0</v>
      </c>
      <c r="FG80" s="6">
        <v>0</v>
      </c>
      <c r="FH80" s="39">
        <v>0</v>
      </c>
      <c r="FI80" s="40">
        <v>6</v>
      </c>
      <c r="FJ80" s="6">
        <v>195</v>
      </c>
      <c r="FK80" s="39">
        <f t="shared" si="243"/>
        <v>32500</v>
      </c>
      <c r="FL80" s="40">
        <v>147</v>
      </c>
      <c r="FM80" s="6">
        <v>1735</v>
      </c>
      <c r="FN80" s="39">
        <f t="shared" si="244"/>
        <v>11802.721088435375</v>
      </c>
      <c r="FO80" s="40">
        <v>0</v>
      </c>
      <c r="FP80" s="6">
        <v>0</v>
      </c>
      <c r="FQ80" s="39">
        <f t="shared" si="245"/>
        <v>0</v>
      </c>
      <c r="FR80" s="40">
        <v>0</v>
      </c>
      <c r="FS80" s="6">
        <v>0</v>
      </c>
      <c r="FT80" s="39">
        <f t="shared" si="246"/>
        <v>0</v>
      </c>
      <c r="FU80" s="40">
        <v>0</v>
      </c>
      <c r="FV80" s="6">
        <v>0</v>
      </c>
      <c r="FW80" s="39">
        <v>0</v>
      </c>
      <c r="FX80" s="40">
        <v>0</v>
      </c>
      <c r="FY80" s="6">
        <v>0</v>
      </c>
      <c r="FZ80" s="39">
        <v>0</v>
      </c>
      <c r="GA80" s="40">
        <v>1</v>
      </c>
      <c r="GB80" s="6">
        <v>195</v>
      </c>
      <c r="GC80" s="39">
        <f t="shared" si="247"/>
        <v>195000</v>
      </c>
      <c r="GD80" s="40">
        <v>127</v>
      </c>
      <c r="GE80" s="6">
        <v>1966</v>
      </c>
      <c r="GF80" s="39">
        <f t="shared" si="248"/>
        <v>15480.314960629921</v>
      </c>
      <c r="GG80" s="40">
        <v>0</v>
      </c>
      <c r="GH80" s="6">
        <v>0</v>
      </c>
      <c r="GI80" s="39">
        <v>0</v>
      </c>
      <c r="GJ80" s="40">
        <v>0</v>
      </c>
      <c r="GK80" s="6">
        <v>0</v>
      </c>
      <c r="GL80" s="39">
        <v>0</v>
      </c>
      <c r="GM80" s="40">
        <v>0</v>
      </c>
      <c r="GN80" s="6">
        <v>0</v>
      </c>
      <c r="GO80" s="39">
        <v>0</v>
      </c>
      <c r="GP80" s="40">
        <v>0</v>
      </c>
      <c r="GQ80" s="6">
        <v>0</v>
      </c>
      <c r="GR80" s="39">
        <v>0</v>
      </c>
      <c r="GS80" s="8">
        <f t="shared" si="230"/>
        <v>2480</v>
      </c>
      <c r="GT80" s="17">
        <f t="shared" si="231"/>
        <v>39949</v>
      </c>
      <c r="GU80" s="4"/>
      <c r="GV80" s="5"/>
      <c r="GW80" s="4"/>
      <c r="GX80" s="4"/>
      <c r="GY80" s="4"/>
      <c r="GZ80" s="5"/>
      <c r="HA80" s="4"/>
      <c r="HB80" s="4"/>
      <c r="HC80" s="4"/>
      <c r="HD80" s="5"/>
      <c r="HE80" s="4"/>
      <c r="HF80" s="4"/>
      <c r="HG80" s="4"/>
      <c r="HH80" s="5"/>
      <c r="HI80" s="4"/>
      <c r="HJ80" s="1"/>
      <c r="HK80" s="1"/>
      <c r="HL80" s="2"/>
      <c r="HM80" s="1"/>
      <c r="HN80" s="1"/>
      <c r="HO80" s="1"/>
      <c r="HP80" s="2"/>
      <c r="HQ80" s="1"/>
      <c r="HR80" s="1"/>
      <c r="HS80" s="1"/>
      <c r="HT80" s="2"/>
      <c r="HU80" s="1"/>
      <c r="HV80" s="1"/>
      <c r="HW80" s="1"/>
      <c r="HX80" s="2"/>
      <c r="HY80" s="1"/>
      <c r="HZ80" s="1"/>
      <c r="IA80" s="1"/>
      <c r="IB80" s="2"/>
      <c r="IC80" s="1"/>
      <c r="ID80" s="1"/>
      <c r="IE80" s="1"/>
      <c r="IF80" s="2"/>
      <c r="IG80" s="1"/>
      <c r="IH80" s="1"/>
      <c r="II80" s="1"/>
      <c r="IJ80" s="2"/>
      <c r="IK80" s="1"/>
      <c r="IL80" s="1"/>
      <c r="IM80" s="1"/>
    </row>
    <row r="81" spans="1:322" x14ac:dyDescent="0.3">
      <c r="A81" s="52">
        <v>2011</v>
      </c>
      <c r="B81" s="53" t="s">
        <v>15</v>
      </c>
      <c r="C81" s="40">
        <v>0</v>
      </c>
      <c r="D81" s="6">
        <v>0</v>
      </c>
      <c r="E81" s="39">
        <v>0</v>
      </c>
      <c r="F81" s="40">
        <v>18</v>
      </c>
      <c r="G81" s="6">
        <v>355</v>
      </c>
      <c r="H81" s="39">
        <f t="shared" si="232"/>
        <v>19722.222222222223</v>
      </c>
      <c r="I81" s="40">
        <v>0</v>
      </c>
      <c r="J81" s="6">
        <v>0</v>
      </c>
      <c r="K81" s="39">
        <v>0</v>
      </c>
      <c r="L81" s="40">
        <v>10</v>
      </c>
      <c r="M81" s="6">
        <v>180</v>
      </c>
      <c r="N81" s="39">
        <f t="shared" si="250"/>
        <v>18000</v>
      </c>
      <c r="O81" s="40">
        <v>0</v>
      </c>
      <c r="P81" s="6">
        <v>0</v>
      </c>
      <c r="Q81" s="39">
        <v>0</v>
      </c>
      <c r="R81" s="40">
        <v>0</v>
      </c>
      <c r="S81" s="6">
        <v>0</v>
      </c>
      <c r="T81" s="39">
        <v>0</v>
      </c>
      <c r="U81" s="40">
        <v>0</v>
      </c>
      <c r="V81" s="6">
        <v>0</v>
      </c>
      <c r="W81" s="39">
        <v>0</v>
      </c>
      <c r="X81" s="40">
        <v>14</v>
      </c>
      <c r="Y81" s="6">
        <v>200</v>
      </c>
      <c r="Z81" s="39">
        <f t="shared" si="252"/>
        <v>14285.714285714286</v>
      </c>
      <c r="AA81" s="40">
        <v>0</v>
      </c>
      <c r="AB81" s="6">
        <v>0</v>
      </c>
      <c r="AC81" s="39">
        <v>0</v>
      </c>
      <c r="AD81" s="40">
        <v>0</v>
      </c>
      <c r="AE81" s="6">
        <v>0</v>
      </c>
      <c r="AF81" s="39">
        <v>0</v>
      </c>
      <c r="AG81" s="40">
        <v>0</v>
      </c>
      <c r="AH81" s="6">
        <v>0</v>
      </c>
      <c r="AI81" s="39">
        <f t="shared" si="233"/>
        <v>0</v>
      </c>
      <c r="AJ81" s="40">
        <v>15</v>
      </c>
      <c r="AK81" s="6">
        <v>380</v>
      </c>
      <c r="AL81" s="39">
        <f t="shared" si="254"/>
        <v>25333.333333333332</v>
      </c>
      <c r="AM81" s="40">
        <v>0</v>
      </c>
      <c r="AN81" s="6">
        <v>0</v>
      </c>
      <c r="AO81" s="39">
        <v>0</v>
      </c>
      <c r="AP81" s="40">
        <v>0</v>
      </c>
      <c r="AQ81" s="6">
        <v>0</v>
      </c>
      <c r="AR81" s="39">
        <v>0</v>
      </c>
      <c r="AS81" s="40">
        <v>0</v>
      </c>
      <c r="AT81" s="6">
        <v>0</v>
      </c>
      <c r="AU81" s="39">
        <f t="shared" si="234"/>
        <v>0</v>
      </c>
      <c r="AV81" s="40">
        <v>151</v>
      </c>
      <c r="AW81" s="6">
        <v>3306</v>
      </c>
      <c r="AX81" s="39">
        <f t="shared" si="235"/>
        <v>21894.039735099337</v>
      </c>
      <c r="AY81" s="40">
        <v>0</v>
      </c>
      <c r="AZ81" s="6">
        <v>0</v>
      </c>
      <c r="BA81" s="39">
        <v>0</v>
      </c>
      <c r="BB81" s="40">
        <v>0</v>
      </c>
      <c r="BC81" s="6">
        <v>0</v>
      </c>
      <c r="BD81" s="39">
        <v>0</v>
      </c>
      <c r="BE81" s="40"/>
      <c r="BF81" s="6"/>
      <c r="BG81" s="39"/>
      <c r="BH81" s="40">
        <v>26</v>
      </c>
      <c r="BI81" s="6">
        <v>388</v>
      </c>
      <c r="BJ81" s="39">
        <f t="shared" si="236"/>
        <v>14923.076923076924</v>
      </c>
      <c r="BK81" s="40">
        <v>0</v>
      </c>
      <c r="BL81" s="6">
        <v>0</v>
      </c>
      <c r="BM81" s="39">
        <f t="shared" si="237"/>
        <v>0</v>
      </c>
      <c r="BN81" s="40">
        <v>0</v>
      </c>
      <c r="BO81" s="6">
        <v>0</v>
      </c>
      <c r="BP81" s="39">
        <f t="shared" si="238"/>
        <v>0</v>
      </c>
      <c r="BQ81" s="40">
        <v>0</v>
      </c>
      <c r="BR81" s="6">
        <v>0</v>
      </c>
      <c r="BS81" s="39">
        <v>0</v>
      </c>
      <c r="BT81" s="40">
        <v>11</v>
      </c>
      <c r="BU81" s="6">
        <v>215</v>
      </c>
      <c r="BV81" s="39">
        <f t="shared" si="239"/>
        <v>19545.454545454548</v>
      </c>
      <c r="BW81" s="40">
        <v>0</v>
      </c>
      <c r="BX81" s="6">
        <v>0</v>
      </c>
      <c r="BY81" s="39">
        <v>0</v>
      </c>
      <c r="BZ81" s="40">
        <v>83</v>
      </c>
      <c r="CA81" s="6">
        <v>450</v>
      </c>
      <c r="CB81" s="39">
        <f t="shared" si="257"/>
        <v>5421.6867469879517</v>
      </c>
      <c r="CC81" s="40">
        <v>0</v>
      </c>
      <c r="CD81" s="6">
        <v>0</v>
      </c>
      <c r="CE81" s="39">
        <v>0</v>
      </c>
      <c r="CF81" s="40">
        <v>0</v>
      </c>
      <c r="CG81" s="6">
        <v>0</v>
      </c>
      <c r="CH81" s="39">
        <v>0</v>
      </c>
      <c r="CI81" s="40">
        <v>0</v>
      </c>
      <c r="CJ81" s="6">
        <v>0</v>
      </c>
      <c r="CK81" s="39">
        <v>0</v>
      </c>
      <c r="CL81" s="40">
        <v>0</v>
      </c>
      <c r="CM81" s="6">
        <v>0</v>
      </c>
      <c r="CN81" s="39">
        <f t="shared" si="240"/>
        <v>0</v>
      </c>
      <c r="CO81" s="40">
        <v>0</v>
      </c>
      <c r="CP81" s="6">
        <v>0</v>
      </c>
      <c r="CQ81" s="39">
        <v>0</v>
      </c>
      <c r="CR81" s="40">
        <v>7</v>
      </c>
      <c r="CS81" s="6">
        <v>189</v>
      </c>
      <c r="CT81" s="39">
        <f t="shared" si="241"/>
        <v>27000</v>
      </c>
      <c r="CU81" s="40">
        <v>0</v>
      </c>
      <c r="CV81" s="6">
        <v>0</v>
      </c>
      <c r="CW81" s="39">
        <v>0</v>
      </c>
      <c r="CX81" s="40"/>
      <c r="CY81" s="6"/>
      <c r="CZ81" s="39"/>
      <c r="DA81" s="40">
        <v>0</v>
      </c>
      <c r="DB81" s="6">
        <v>0</v>
      </c>
      <c r="DC81" s="39">
        <v>0</v>
      </c>
      <c r="DD81" s="40">
        <v>0</v>
      </c>
      <c r="DE81" s="6">
        <v>0</v>
      </c>
      <c r="DF81" s="39">
        <v>0</v>
      </c>
      <c r="DG81" s="40">
        <v>0</v>
      </c>
      <c r="DH81" s="6">
        <v>0</v>
      </c>
      <c r="DI81" s="39">
        <v>0</v>
      </c>
      <c r="DJ81" s="40">
        <v>0</v>
      </c>
      <c r="DK81" s="6">
        <v>0</v>
      </c>
      <c r="DL81" s="39">
        <v>0</v>
      </c>
      <c r="DM81" s="40">
        <v>1117</v>
      </c>
      <c r="DN81" s="6">
        <v>19761</v>
      </c>
      <c r="DO81" s="39">
        <f t="shared" si="242"/>
        <v>17691.136974037599</v>
      </c>
      <c r="DP81" s="40">
        <v>0</v>
      </c>
      <c r="DQ81" s="6">
        <v>0</v>
      </c>
      <c r="DR81" s="39">
        <v>0</v>
      </c>
      <c r="DS81" s="40">
        <v>0</v>
      </c>
      <c r="DT81" s="6">
        <v>0</v>
      </c>
      <c r="DU81" s="39">
        <v>0</v>
      </c>
      <c r="DV81" s="40">
        <v>0</v>
      </c>
      <c r="DW81" s="6">
        <v>0</v>
      </c>
      <c r="DX81" s="39">
        <v>0</v>
      </c>
      <c r="DY81" s="40">
        <v>0</v>
      </c>
      <c r="DZ81" s="6">
        <v>0</v>
      </c>
      <c r="EA81" s="39">
        <v>0</v>
      </c>
      <c r="EB81" s="40">
        <v>0</v>
      </c>
      <c r="EC81" s="6">
        <v>0</v>
      </c>
      <c r="ED81" s="39">
        <v>0</v>
      </c>
      <c r="EE81" s="40">
        <v>0</v>
      </c>
      <c r="EF81" s="6">
        <v>0</v>
      </c>
      <c r="EG81" s="39">
        <v>0</v>
      </c>
      <c r="EH81" s="40">
        <v>0</v>
      </c>
      <c r="EI81" s="6">
        <v>0</v>
      </c>
      <c r="EJ81" s="39">
        <v>0</v>
      </c>
      <c r="EK81" s="40">
        <v>0</v>
      </c>
      <c r="EL81" s="6">
        <v>0</v>
      </c>
      <c r="EM81" s="39">
        <v>0</v>
      </c>
      <c r="EN81" s="40">
        <v>0</v>
      </c>
      <c r="EO81" s="6">
        <v>0</v>
      </c>
      <c r="EP81" s="39">
        <v>0</v>
      </c>
      <c r="EQ81" s="40">
        <v>0</v>
      </c>
      <c r="ER81" s="6">
        <v>0</v>
      </c>
      <c r="ES81" s="39">
        <v>0</v>
      </c>
      <c r="ET81" s="40">
        <v>0</v>
      </c>
      <c r="EU81" s="6">
        <v>0</v>
      </c>
      <c r="EV81" s="39">
        <v>0</v>
      </c>
      <c r="EW81" s="40">
        <v>0</v>
      </c>
      <c r="EX81" s="6">
        <v>0</v>
      </c>
      <c r="EY81" s="39">
        <v>0</v>
      </c>
      <c r="EZ81" s="40">
        <v>0</v>
      </c>
      <c r="FA81" s="6">
        <v>0</v>
      </c>
      <c r="FB81" s="39">
        <v>0</v>
      </c>
      <c r="FC81" s="40">
        <v>0</v>
      </c>
      <c r="FD81" s="6">
        <v>0</v>
      </c>
      <c r="FE81" s="39">
        <v>0</v>
      </c>
      <c r="FF81" s="40">
        <v>0</v>
      </c>
      <c r="FG81" s="6">
        <v>0</v>
      </c>
      <c r="FH81" s="39">
        <v>0</v>
      </c>
      <c r="FI81" s="40">
        <v>0</v>
      </c>
      <c r="FJ81" s="6">
        <v>0</v>
      </c>
      <c r="FK81" s="39">
        <v>0</v>
      </c>
      <c r="FL81" s="40">
        <v>18</v>
      </c>
      <c r="FM81" s="6">
        <v>218</v>
      </c>
      <c r="FN81" s="39">
        <f t="shared" si="244"/>
        <v>12111.111111111111</v>
      </c>
      <c r="FO81" s="40">
        <v>0</v>
      </c>
      <c r="FP81" s="6">
        <v>0</v>
      </c>
      <c r="FQ81" s="39">
        <f t="shared" si="245"/>
        <v>0</v>
      </c>
      <c r="FR81" s="40">
        <v>0</v>
      </c>
      <c r="FS81" s="6">
        <v>0</v>
      </c>
      <c r="FT81" s="39">
        <f t="shared" si="246"/>
        <v>0</v>
      </c>
      <c r="FU81" s="40">
        <v>0</v>
      </c>
      <c r="FV81" s="6">
        <v>0</v>
      </c>
      <c r="FW81" s="39">
        <v>0</v>
      </c>
      <c r="FX81" s="40">
        <v>0</v>
      </c>
      <c r="FY81" s="6">
        <v>0</v>
      </c>
      <c r="FZ81" s="39">
        <v>0</v>
      </c>
      <c r="GA81" s="40">
        <v>3</v>
      </c>
      <c r="GB81" s="6">
        <v>270</v>
      </c>
      <c r="GC81" s="39">
        <f t="shared" si="247"/>
        <v>90000</v>
      </c>
      <c r="GD81" s="40">
        <v>140</v>
      </c>
      <c r="GE81" s="6">
        <v>1661</v>
      </c>
      <c r="GF81" s="39">
        <f t="shared" si="248"/>
        <v>11864.285714285714</v>
      </c>
      <c r="GG81" s="40">
        <v>0</v>
      </c>
      <c r="GH81" s="6">
        <v>0</v>
      </c>
      <c r="GI81" s="39">
        <v>0</v>
      </c>
      <c r="GJ81" s="40">
        <v>0</v>
      </c>
      <c r="GK81" s="6">
        <v>0</v>
      </c>
      <c r="GL81" s="39">
        <v>0</v>
      </c>
      <c r="GM81" s="40">
        <v>0</v>
      </c>
      <c r="GN81" s="6">
        <v>0</v>
      </c>
      <c r="GO81" s="39">
        <v>0</v>
      </c>
      <c r="GP81" s="40">
        <v>0</v>
      </c>
      <c r="GQ81" s="6">
        <v>0</v>
      </c>
      <c r="GR81" s="39">
        <v>0</v>
      </c>
      <c r="GS81" s="8">
        <f t="shared" si="230"/>
        <v>1613</v>
      </c>
      <c r="GT81" s="17">
        <f t="shared" si="231"/>
        <v>27573</v>
      </c>
      <c r="GU81" s="4"/>
      <c r="GV81" s="5"/>
      <c r="GW81" s="4"/>
      <c r="GX81" s="4"/>
      <c r="GY81" s="4"/>
      <c r="GZ81" s="5"/>
      <c r="HA81" s="4"/>
      <c r="HB81" s="4"/>
      <c r="HC81" s="4"/>
      <c r="HD81" s="5"/>
      <c r="HE81" s="4"/>
      <c r="HF81" s="4"/>
      <c r="HG81" s="4"/>
      <c r="HH81" s="5"/>
      <c r="HI81" s="4"/>
      <c r="HJ81" s="1"/>
      <c r="HK81" s="1"/>
      <c r="HL81" s="2"/>
      <c r="HM81" s="1"/>
      <c r="HN81" s="1"/>
      <c r="HO81" s="1"/>
      <c r="HP81" s="2"/>
      <c r="HQ81" s="1"/>
      <c r="HR81" s="1"/>
      <c r="HS81" s="1"/>
      <c r="HT81" s="2"/>
      <c r="HU81" s="1"/>
      <c r="HV81" s="1"/>
      <c r="HW81" s="1"/>
      <c r="HX81" s="2"/>
      <c r="HY81" s="1"/>
      <c r="HZ81" s="1"/>
      <c r="IA81" s="1"/>
      <c r="IB81" s="2"/>
      <c r="IC81" s="1"/>
      <c r="ID81" s="1"/>
      <c r="IE81" s="1"/>
      <c r="IF81" s="2"/>
      <c r="IG81" s="1"/>
      <c r="IH81" s="1"/>
      <c r="II81" s="1"/>
      <c r="IJ81" s="2"/>
      <c r="IK81" s="1"/>
      <c r="IL81" s="1"/>
      <c r="IM81" s="1"/>
    </row>
    <row r="82" spans="1:322" x14ac:dyDescent="0.3">
      <c r="A82" s="52">
        <v>2011</v>
      </c>
      <c r="B82" s="53" t="s">
        <v>16</v>
      </c>
      <c r="C82" s="40">
        <v>0</v>
      </c>
      <c r="D82" s="6">
        <v>0</v>
      </c>
      <c r="E82" s="39">
        <v>0</v>
      </c>
      <c r="F82" s="40">
        <v>0</v>
      </c>
      <c r="G82" s="6">
        <v>0</v>
      </c>
      <c r="H82" s="39">
        <v>0</v>
      </c>
      <c r="I82" s="40">
        <v>0</v>
      </c>
      <c r="J82" s="6">
        <v>0</v>
      </c>
      <c r="K82" s="39">
        <v>0</v>
      </c>
      <c r="L82" s="40">
        <v>2</v>
      </c>
      <c r="M82" s="6">
        <v>8</v>
      </c>
      <c r="N82" s="39">
        <f t="shared" si="250"/>
        <v>4000</v>
      </c>
      <c r="O82" s="40">
        <v>0</v>
      </c>
      <c r="P82" s="6">
        <v>0</v>
      </c>
      <c r="Q82" s="39">
        <v>0</v>
      </c>
      <c r="R82" s="40">
        <v>0</v>
      </c>
      <c r="S82" s="6">
        <v>0</v>
      </c>
      <c r="T82" s="39">
        <v>0</v>
      </c>
      <c r="U82" s="40">
        <v>0</v>
      </c>
      <c r="V82" s="6">
        <v>0</v>
      </c>
      <c r="W82" s="39">
        <v>0</v>
      </c>
      <c r="X82" s="40">
        <v>0</v>
      </c>
      <c r="Y82" s="6">
        <v>0</v>
      </c>
      <c r="Z82" s="39">
        <v>0</v>
      </c>
      <c r="AA82" s="40">
        <v>0</v>
      </c>
      <c r="AB82" s="6">
        <v>0</v>
      </c>
      <c r="AC82" s="39">
        <v>0</v>
      </c>
      <c r="AD82" s="40">
        <v>0</v>
      </c>
      <c r="AE82" s="6">
        <v>0</v>
      </c>
      <c r="AF82" s="39">
        <v>0</v>
      </c>
      <c r="AG82" s="40">
        <v>0</v>
      </c>
      <c r="AH82" s="6">
        <v>0</v>
      </c>
      <c r="AI82" s="39">
        <f t="shared" si="233"/>
        <v>0</v>
      </c>
      <c r="AJ82" s="40">
        <v>0</v>
      </c>
      <c r="AK82" s="6">
        <v>0</v>
      </c>
      <c r="AL82" s="39">
        <v>0</v>
      </c>
      <c r="AM82" s="40">
        <v>0</v>
      </c>
      <c r="AN82" s="6">
        <v>0</v>
      </c>
      <c r="AO82" s="39">
        <v>0</v>
      </c>
      <c r="AP82" s="40">
        <v>0</v>
      </c>
      <c r="AQ82" s="6">
        <v>0</v>
      </c>
      <c r="AR82" s="39">
        <v>0</v>
      </c>
      <c r="AS82" s="40">
        <v>0</v>
      </c>
      <c r="AT82" s="6">
        <v>0</v>
      </c>
      <c r="AU82" s="39">
        <f t="shared" si="234"/>
        <v>0</v>
      </c>
      <c r="AV82" s="40">
        <v>120</v>
      </c>
      <c r="AW82" s="6">
        <v>2117</v>
      </c>
      <c r="AX82" s="39">
        <f t="shared" si="235"/>
        <v>17641.666666666664</v>
      </c>
      <c r="AY82" s="40">
        <v>0</v>
      </c>
      <c r="AZ82" s="6">
        <v>0</v>
      </c>
      <c r="BA82" s="39">
        <v>0</v>
      </c>
      <c r="BB82" s="40">
        <v>0</v>
      </c>
      <c r="BC82" s="6">
        <v>0</v>
      </c>
      <c r="BD82" s="39">
        <v>0</v>
      </c>
      <c r="BE82" s="40"/>
      <c r="BF82" s="6"/>
      <c r="BG82" s="39"/>
      <c r="BH82" s="40">
        <v>0</v>
      </c>
      <c r="BI82" s="6">
        <v>0</v>
      </c>
      <c r="BJ82" s="39">
        <v>0</v>
      </c>
      <c r="BK82" s="40">
        <v>0</v>
      </c>
      <c r="BL82" s="6">
        <v>0</v>
      </c>
      <c r="BM82" s="39">
        <f t="shared" si="237"/>
        <v>0</v>
      </c>
      <c r="BN82" s="40">
        <v>0</v>
      </c>
      <c r="BO82" s="6">
        <v>0</v>
      </c>
      <c r="BP82" s="39">
        <f t="shared" si="238"/>
        <v>0</v>
      </c>
      <c r="BQ82" s="40">
        <v>0</v>
      </c>
      <c r="BR82" s="6">
        <v>0</v>
      </c>
      <c r="BS82" s="39">
        <v>0</v>
      </c>
      <c r="BT82" s="40">
        <v>4</v>
      </c>
      <c r="BU82" s="6">
        <v>66</v>
      </c>
      <c r="BV82" s="39">
        <f t="shared" si="239"/>
        <v>16500</v>
      </c>
      <c r="BW82" s="40">
        <v>0</v>
      </c>
      <c r="BX82" s="6">
        <v>0</v>
      </c>
      <c r="BY82" s="39">
        <v>0</v>
      </c>
      <c r="BZ82" s="40">
        <v>254</v>
      </c>
      <c r="CA82" s="6">
        <v>1498</v>
      </c>
      <c r="CB82" s="39">
        <f t="shared" si="257"/>
        <v>5897.6377952755911</v>
      </c>
      <c r="CC82" s="40">
        <v>0</v>
      </c>
      <c r="CD82" s="6">
        <v>0</v>
      </c>
      <c r="CE82" s="39">
        <v>0</v>
      </c>
      <c r="CF82" s="40">
        <v>0</v>
      </c>
      <c r="CG82" s="6">
        <v>0</v>
      </c>
      <c r="CH82" s="39">
        <v>0</v>
      </c>
      <c r="CI82" s="40">
        <v>0</v>
      </c>
      <c r="CJ82" s="6">
        <v>0</v>
      </c>
      <c r="CK82" s="39">
        <v>0</v>
      </c>
      <c r="CL82" s="40">
        <v>0</v>
      </c>
      <c r="CM82" s="6">
        <v>0</v>
      </c>
      <c r="CN82" s="39">
        <f t="shared" si="240"/>
        <v>0</v>
      </c>
      <c r="CO82" s="40">
        <v>0</v>
      </c>
      <c r="CP82" s="6">
        <v>0</v>
      </c>
      <c r="CQ82" s="39">
        <v>0</v>
      </c>
      <c r="CR82" s="40">
        <v>5</v>
      </c>
      <c r="CS82" s="6">
        <v>167</v>
      </c>
      <c r="CT82" s="39">
        <f t="shared" si="241"/>
        <v>33400</v>
      </c>
      <c r="CU82" s="40">
        <v>0</v>
      </c>
      <c r="CV82" s="6">
        <v>0</v>
      </c>
      <c r="CW82" s="39">
        <v>0</v>
      </c>
      <c r="CX82" s="40"/>
      <c r="CY82" s="6"/>
      <c r="CZ82" s="39"/>
      <c r="DA82" s="40">
        <v>0</v>
      </c>
      <c r="DB82" s="6">
        <v>0</v>
      </c>
      <c r="DC82" s="39">
        <v>0</v>
      </c>
      <c r="DD82" s="40">
        <v>0</v>
      </c>
      <c r="DE82" s="6">
        <v>0</v>
      </c>
      <c r="DF82" s="39">
        <v>0</v>
      </c>
      <c r="DG82" s="40">
        <v>0</v>
      </c>
      <c r="DH82" s="6">
        <v>0</v>
      </c>
      <c r="DI82" s="39">
        <v>0</v>
      </c>
      <c r="DJ82" s="40">
        <v>0</v>
      </c>
      <c r="DK82" s="6">
        <v>0</v>
      </c>
      <c r="DL82" s="39">
        <v>0</v>
      </c>
      <c r="DM82" s="40">
        <v>699</v>
      </c>
      <c r="DN82" s="6">
        <v>12753</v>
      </c>
      <c r="DO82" s="39">
        <f t="shared" si="242"/>
        <v>18244.635193133046</v>
      </c>
      <c r="DP82" s="40">
        <v>0</v>
      </c>
      <c r="DQ82" s="6">
        <v>0</v>
      </c>
      <c r="DR82" s="39">
        <v>0</v>
      </c>
      <c r="DS82" s="40">
        <v>0</v>
      </c>
      <c r="DT82" s="6">
        <v>0</v>
      </c>
      <c r="DU82" s="39">
        <v>0</v>
      </c>
      <c r="DV82" s="40">
        <v>0</v>
      </c>
      <c r="DW82" s="6">
        <v>0</v>
      </c>
      <c r="DX82" s="39">
        <v>0</v>
      </c>
      <c r="DY82" s="40">
        <v>0</v>
      </c>
      <c r="DZ82" s="6">
        <v>0</v>
      </c>
      <c r="EA82" s="39">
        <v>0</v>
      </c>
      <c r="EB82" s="40">
        <v>0</v>
      </c>
      <c r="EC82" s="6">
        <v>0</v>
      </c>
      <c r="ED82" s="39">
        <v>0</v>
      </c>
      <c r="EE82" s="40">
        <v>0</v>
      </c>
      <c r="EF82" s="6">
        <v>0</v>
      </c>
      <c r="EG82" s="39">
        <v>0</v>
      </c>
      <c r="EH82" s="40">
        <v>0</v>
      </c>
      <c r="EI82" s="6">
        <v>0</v>
      </c>
      <c r="EJ82" s="39">
        <v>0</v>
      </c>
      <c r="EK82" s="40">
        <v>0</v>
      </c>
      <c r="EL82" s="6">
        <v>0</v>
      </c>
      <c r="EM82" s="39">
        <v>0</v>
      </c>
      <c r="EN82" s="40">
        <v>0</v>
      </c>
      <c r="EO82" s="6">
        <v>0</v>
      </c>
      <c r="EP82" s="39">
        <v>0</v>
      </c>
      <c r="EQ82" s="40">
        <v>0</v>
      </c>
      <c r="ER82" s="6">
        <v>0</v>
      </c>
      <c r="ES82" s="39">
        <v>0</v>
      </c>
      <c r="ET82" s="40">
        <v>0</v>
      </c>
      <c r="EU82" s="6">
        <v>0</v>
      </c>
      <c r="EV82" s="39">
        <v>0</v>
      </c>
      <c r="EW82" s="40">
        <v>0</v>
      </c>
      <c r="EX82" s="6">
        <v>0</v>
      </c>
      <c r="EY82" s="39">
        <v>0</v>
      </c>
      <c r="EZ82" s="40">
        <v>0</v>
      </c>
      <c r="FA82" s="6">
        <v>0</v>
      </c>
      <c r="FB82" s="39">
        <v>0</v>
      </c>
      <c r="FC82" s="40">
        <v>0</v>
      </c>
      <c r="FD82" s="6">
        <v>0</v>
      </c>
      <c r="FE82" s="39">
        <v>0</v>
      </c>
      <c r="FF82" s="40">
        <v>0</v>
      </c>
      <c r="FG82" s="6">
        <v>0</v>
      </c>
      <c r="FH82" s="39">
        <v>0</v>
      </c>
      <c r="FI82" s="40">
        <v>2</v>
      </c>
      <c r="FJ82" s="6">
        <v>67</v>
      </c>
      <c r="FK82" s="39">
        <f t="shared" si="243"/>
        <v>33500</v>
      </c>
      <c r="FL82" s="40">
        <v>37</v>
      </c>
      <c r="FM82" s="6">
        <v>455</v>
      </c>
      <c r="FN82" s="39">
        <f t="shared" si="244"/>
        <v>12297.297297297297</v>
      </c>
      <c r="FO82" s="40">
        <v>0</v>
      </c>
      <c r="FP82" s="6">
        <v>0</v>
      </c>
      <c r="FQ82" s="39">
        <f t="shared" si="245"/>
        <v>0</v>
      </c>
      <c r="FR82" s="40">
        <v>0</v>
      </c>
      <c r="FS82" s="6">
        <v>0</v>
      </c>
      <c r="FT82" s="39">
        <f t="shared" si="246"/>
        <v>0</v>
      </c>
      <c r="FU82" s="40">
        <v>0</v>
      </c>
      <c r="FV82" s="6">
        <v>0</v>
      </c>
      <c r="FW82" s="39">
        <v>0</v>
      </c>
      <c r="FX82" s="40">
        <v>0</v>
      </c>
      <c r="FY82" s="6">
        <v>0</v>
      </c>
      <c r="FZ82" s="39">
        <v>0</v>
      </c>
      <c r="GA82" s="40">
        <v>0</v>
      </c>
      <c r="GB82" s="6">
        <v>29</v>
      </c>
      <c r="GC82" s="39">
        <v>0</v>
      </c>
      <c r="GD82" s="40">
        <v>111</v>
      </c>
      <c r="GE82" s="6">
        <v>1803</v>
      </c>
      <c r="GF82" s="39">
        <f t="shared" si="248"/>
        <v>16243.243243243242</v>
      </c>
      <c r="GG82" s="40">
        <v>0</v>
      </c>
      <c r="GH82" s="6">
        <v>0</v>
      </c>
      <c r="GI82" s="39">
        <v>0</v>
      </c>
      <c r="GJ82" s="40">
        <v>0</v>
      </c>
      <c r="GK82" s="6">
        <v>0</v>
      </c>
      <c r="GL82" s="39">
        <v>0</v>
      </c>
      <c r="GM82" s="40">
        <v>0</v>
      </c>
      <c r="GN82" s="6">
        <v>0</v>
      </c>
      <c r="GO82" s="39">
        <v>0</v>
      </c>
      <c r="GP82" s="40">
        <v>0</v>
      </c>
      <c r="GQ82" s="6">
        <v>0</v>
      </c>
      <c r="GR82" s="39">
        <v>0</v>
      </c>
      <c r="GS82" s="8">
        <f t="shared" si="230"/>
        <v>1234</v>
      </c>
      <c r="GT82" s="17">
        <f t="shared" si="231"/>
        <v>18963</v>
      </c>
      <c r="GU82" s="4"/>
      <c r="GV82" s="5"/>
      <c r="GW82" s="4"/>
      <c r="GX82" s="4"/>
      <c r="GY82" s="4"/>
      <c r="GZ82" s="5"/>
      <c r="HA82" s="4"/>
      <c r="HB82" s="4"/>
      <c r="HC82" s="4"/>
      <c r="HD82" s="5"/>
      <c r="HE82" s="4"/>
      <c r="HF82" s="4"/>
      <c r="HG82" s="4"/>
      <c r="HH82" s="5"/>
      <c r="HI82" s="4"/>
      <c r="HJ82" s="1"/>
      <c r="HK82" s="1"/>
      <c r="HL82" s="2"/>
      <c r="HM82" s="1"/>
      <c r="HN82" s="1"/>
      <c r="HO82" s="1"/>
      <c r="HP82" s="2"/>
      <c r="HQ82" s="1"/>
      <c r="HR82" s="1"/>
      <c r="HS82" s="1"/>
      <c r="HT82" s="2"/>
      <c r="HU82" s="1"/>
      <c r="HV82" s="1"/>
      <c r="HW82" s="1"/>
      <c r="HX82" s="2"/>
      <c r="HY82" s="1"/>
      <c r="HZ82" s="1"/>
      <c r="IA82" s="1"/>
      <c r="IB82" s="2"/>
      <c r="IC82" s="1"/>
      <c r="ID82" s="1"/>
      <c r="IE82" s="1"/>
      <c r="IF82" s="2"/>
      <c r="IG82" s="1"/>
      <c r="IH82" s="1"/>
      <c r="II82" s="1"/>
      <c r="IJ82" s="2"/>
      <c r="IK82" s="1"/>
      <c r="IL82" s="1"/>
      <c r="IM82" s="1"/>
    </row>
    <row r="83" spans="1:322" ht="15" thickBot="1" x14ac:dyDescent="0.35">
      <c r="A83" s="54"/>
      <c r="B83" s="55" t="s">
        <v>17</v>
      </c>
      <c r="C83" s="41">
        <f>SUM(C71:C82)</f>
        <v>0</v>
      </c>
      <c r="D83" s="32">
        <f>SUM(D71:D82)</f>
        <v>0</v>
      </c>
      <c r="E83" s="42"/>
      <c r="F83" s="41">
        <f>SUM(F71:F82)</f>
        <v>562</v>
      </c>
      <c r="G83" s="32">
        <f>SUM(G71:G82)</f>
        <v>8657</v>
      </c>
      <c r="H83" s="42"/>
      <c r="I83" s="41">
        <f>SUM(I71:I82)</f>
        <v>74</v>
      </c>
      <c r="J83" s="32">
        <f>SUM(J71:J82)</f>
        <v>1383</v>
      </c>
      <c r="K83" s="42"/>
      <c r="L83" s="41">
        <f>SUM(L71:L82)</f>
        <v>52</v>
      </c>
      <c r="M83" s="32">
        <f>SUM(M71:M82)</f>
        <v>766</v>
      </c>
      <c r="N83" s="42"/>
      <c r="O83" s="41">
        <f>SUM(O71:O82)</f>
        <v>0</v>
      </c>
      <c r="P83" s="32">
        <f>SUM(P71:P82)</f>
        <v>0</v>
      </c>
      <c r="Q83" s="42"/>
      <c r="R83" s="41">
        <f>SUM(R71:R82)</f>
        <v>78</v>
      </c>
      <c r="S83" s="32">
        <f>SUM(S71:S82)</f>
        <v>798</v>
      </c>
      <c r="T83" s="42"/>
      <c r="U83" s="41">
        <f>SUM(U71:U82)</f>
        <v>0</v>
      </c>
      <c r="V83" s="32">
        <f>SUM(V71:V82)</f>
        <v>0</v>
      </c>
      <c r="W83" s="42"/>
      <c r="X83" s="41">
        <f>SUM(X71:X82)</f>
        <v>60</v>
      </c>
      <c r="Y83" s="32">
        <f>SUM(Y71:Y82)</f>
        <v>929</v>
      </c>
      <c r="Z83" s="42"/>
      <c r="AA83" s="41">
        <f>SUM(AA71:AA82)</f>
        <v>6</v>
      </c>
      <c r="AB83" s="32">
        <f>SUM(AB71:AB82)</f>
        <v>134</v>
      </c>
      <c r="AC83" s="42"/>
      <c r="AD83" s="41">
        <f>SUM(AD71:AD82)</f>
        <v>0</v>
      </c>
      <c r="AE83" s="32">
        <f>SUM(AE71:AE82)</f>
        <v>0</v>
      </c>
      <c r="AF83" s="42"/>
      <c r="AG83" s="41">
        <f t="shared" ref="AG83:AH83" si="259">SUM(AG71:AG82)</f>
        <v>0</v>
      </c>
      <c r="AH83" s="32">
        <f t="shared" si="259"/>
        <v>0</v>
      </c>
      <c r="AI83" s="42"/>
      <c r="AJ83" s="41">
        <f>SUM(AJ71:AJ82)</f>
        <v>109</v>
      </c>
      <c r="AK83" s="32">
        <f>SUM(AK71:AK82)</f>
        <v>2602</v>
      </c>
      <c r="AL83" s="42"/>
      <c r="AM83" s="41">
        <f>SUM(AM71:AM82)</f>
        <v>0</v>
      </c>
      <c r="AN83" s="32">
        <f>SUM(AN71:AN82)</f>
        <v>1</v>
      </c>
      <c r="AO83" s="42"/>
      <c r="AP83" s="41">
        <f>SUM(AP71:AP82)</f>
        <v>0</v>
      </c>
      <c r="AQ83" s="32">
        <f>SUM(AQ71:AQ82)</f>
        <v>0</v>
      </c>
      <c r="AR83" s="42"/>
      <c r="AS83" s="41">
        <f>SUM(AS71:AS82)</f>
        <v>0</v>
      </c>
      <c r="AT83" s="32">
        <f>SUM(AT71:AT82)</f>
        <v>0</v>
      </c>
      <c r="AU83" s="42"/>
      <c r="AV83" s="41">
        <f>SUM(AV71:AV82)</f>
        <v>2169</v>
      </c>
      <c r="AW83" s="32">
        <f>SUM(AW71:AW82)</f>
        <v>40779</v>
      </c>
      <c r="AX83" s="42"/>
      <c r="AY83" s="41">
        <f>SUM(AY71:AY82)</f>
        <v>5</v>
      </c>
      <c r="AZ83" s="32">
        <f>SUM(AZ71:AZ82)</f>
        <v>51</v>
      </c>
      <c r="BA83" s="42"/>
      <c r="BB83" s="41">
        <f>SUM(BB71:BB82)</f>
        <v>0</v>
      </c>
      <c r="BC83" s="32">
        <f>SUM(BC71:BC82)</f>
        <v>0</v>
      </c>
      <c r="BD83" s="42"/>
      <c r="BE83" s="41"/>
      <c r="BF83" s="32"/>
      <c r="BG83" s="42"/>
      <c r="BH83" s="41">
        <f>SUM(BH71:BH82)</f>
        <v>408</v>
      </c>
      <c r="BI83" s="32">
        <f>SUM(BI71:BI82)</f>
        <v>4594</v>
      </c>
      <c r="BJ83" s="42"/>
      <c r="BK83" s="41">
        <f t="shared" ref="BK83:BL83" si="260">SUM(BK71:BK82)</f>
        <v>0</v>
      </c>
      <c r="BL83" s="32">
        <f t="shared" si="260"/>
        <v>0</v>
      </c>
      <c r="BM83" s="42"/>
      <c r="BN83" s="41">
        <f t="shared" ref="BN83:BO83" si="261">SUM(BN71:BN82)</f>
        <v>0</v>
      </c>
      <c r="BO83" s="32">
        <f t="shared" si="261"/>
        <v>0</v>
      </c>
      <c r="BP83" s="42"/>
      <c r="BQ83" s="41">
        <f>SUM(BQ71:BQ82)</f>
        <v>0</v>
      </c>
      <c r="BR83" s="32">
        <f>SUM(BR71:BR82)</f>
        <v>3</v>
      </c>
      <c r="BS83" s="42"/>
      <c r="BT83" s="41">
        <f>SUM(BT71:BT82)</f>
        <v>121</v>
      </c>
      <c r="BU83" s="32">
        <f>SUM(BU71:BU82)</f>
        <v>1719</v>
      </c>
      <c r="BV83" s="42"/>
      <c r="BW83" s="41">
        <f>SUM(BW71:BW82)</f>
        <v>5</v>
      </c>
      <c r="BX83" s="32">
        <f>SUM(BX71:BX82)</f>
        <v>113</v>
      </c>
      <c r="BY83" s="42"/>
      <c r="BZ83" s="41">
        <f>SUM(BZ71:BZ82)</f>
        <v>1822</v>
      </c>
      <c r="CA83" s="32">
        <f>SUM(CA71:CA82)</f>
        <v>10716</v>
      </c>
      <c r="CB83" s="42"/>
      <c r="CC83" s="41">
        <f>SUM(CC71:CC82)</f>
        <v>0</v>
      </c>
      <c r="CD83" s="32">
        <f>SUM(CD71:CD82)</f>
        <v>0</v>
      </c>
      <c r="CE83" s="42"/>
      <c r="CF83" s="41">
        <f>SUM(CF71:CF82)</f>
        <v>0</v>
      </c>
      <c r="CG83" s="32">
        <f>SUM(CG71:CG82)</f>
        <v>0</v>
      </c>
      <c r="CH83" s="42"/>
      <c r="CI83" s="41">
        <f>SUM(CI71:CI82)</f>
        <v>0</v>
      </c>
      <c r="CJ83" s="32">
        <f>SUM(CJ71:CJ82)</f>
        <v>0</v>
      </c>
      <c r="CK83" s="42"/>
      <c r="CL83" s="41">
        <f t="shared" ref="CL83:CM83" si="262">SUM(CL71:CL82)</f>
        <v>0</v>
      </c>
      <c r="CM83" s="32">
        <f t="shared" si="262"/>
        <v>0</v>
      </c>
      <c r="CN83" s="42"/>
      <c r="CO83" s="41">
        <f>SUM(CO71:CO82)</f>
        <v>0</v>
      </c>
      <c r="CP83" s="32">
        <f>SUM(CP71:CP82)</f>
        <v>0</v>
      </c>
      <c r="CQ83" s="42"/>
      <c r="CR83" s="41">
        <f>SUM(CR71:CR82)</f>
        <v>49</v>
      </c>
      <c r="CS83" s="32">
        <f>SUM(CS71:CS82)</f>
        <v>1540</v>
      </c>
      <c r="CT83" s="42"/>
      <c r="CU83" s="41">
        <f>SUM(CU71:CU82)</f>
        <v>0</v>
      </c>
      <c r="CV83" s="32">
        <f>SUM(CV71:CV82)</f>
        <v>0</v>
      </c>
      <c r="CW83" s="42"/>
      <c r="CX83" s="41"/>
      <c r="CY83" s="32"/>
      <c r="CZ83" s="42"/>
      <c r="DA83" s="41">
        <f>SUM(DA71:DA82)</f>
        <v>0</v>
      </c>
      <c r="DB83" s="32">
        <f>SUM(DB71:DB82)</f>
        <v>0</v>
      </c>
      <c r="DC83" s="42"/>
      <c r="DD83" s="41">
        <f>SUM(DD71:DD82)</f>
        <v>0</v>
      </c>
      <c r="DE83" s="32">
        <f>SUM(DE71:DE82)</f>
        <v>0</v>
      </c>
      <c r="DF83" s="42"/>
      <c r="DG83" s="41">
        <f>SUM(DG71:DG82)</f>
        <v>0</v>
      </c>
      <c r="DH83" s="32">
        <f>SUM(DH71:DH82)</f>
        <v>0</v>
      </c>
      <c r="DI83" s="42"/>
      <c r="DJ83" s="41">
        <f>SUM(DJ71:DJ82)</f>
        <v>0</v>
      </c>
      <c r="DK83" s="32">
        <f>SUM(DK71:DK82)</f>
        <v>0</v>
      </c>
      <c r="DL83" s="42"/>
      <c r="DM83" s="41">
        <f>SUM(DM71:DM82)</f>
        <v>14029</v>
      </c>
      <c r="DN83" s="32">
        <f>SUM(DN71:DN82)</f>
        <v>236349</v>
      </c>
      <c r="DO83" s="42"/>
      <c r="DP83" s="41">
        <f>SUM(DP71:DP82)</f>
        <v>1</v>
      </c>
      <c r="DQ83" s="32">
        <f>SUM(DQ71:DQ82)</f>
        <v>35</v>
      </c>
      <c r="DR83" s="42"/>
      <c r="DS83" s="41">
        <f>SUM(DS71:DS82)</f>
        <v>0</v>
      </c>
      <c r="DT83" s="32">
        <f>SUM(DT71:DT82)</f>
        <v>0</v>
      </c>
      <c r="DU83" s="42"/>
      <c r="DV83" s="41">
        <f>SUM(DV71:DV82)</f>
        <v>0</v>
      </c>
      <c r="DW83" s="32">
        <f>SUM(DW71:DW82)</f>
        <v>0</v>
      </c>
      <c r="DX83" s="42"/>
      <c r="DY83" s="41">
        <f>SUM(DY71:DY82)</f>
        <v>0</v>
      </c>
      <c r="DZ83" s="32">
        <f>SUM(DZ71:DZ82)</f>
        <v>0</v>
      </c>
      <c r="EA83" s="42"/>
      <c r="EB83" s="41">
        <f>SUM(EB71:EB82)</f>
        <v>0</v>
      </c>
      <c r="EC83" s="32">
        <f>SUM(EC71:EC82)</f>
        <v>0</v>
      </c>
      <c r="ED83" s="42"/>
      <c r="EE83" s="41">
        <f>SUM(EE71:EE82)</f>
        <v>0</v>
      </c>
      <c r="EF83" s="32">
        <f>SUM(EF71:EF82)</f>
        <v>0</v>
      </c>
      <c r="EG83" s="42"/>
      <c r="EH83" s="41">
        <f>SUM(EH71:EH82)</f>
        <v>0</v>
      </c>
      <c r="EI83" s="32">
        <f>SUM(EI71:EI82)</f>
        <v>0</v>
      </c>
      <c r="EJ83" s="42"/>
      <c r="EK83" s="41">
        <f>SUM(EK71:EK82)</f>
        <v>0</v>
      </c>
      <c r="EL83" s="32">
        <f>SUM(EL71:EL82)</f>
        <v>0</v>
      </c>
      <c r="EM83" s="42"/>
      <c r="EN83" s="41">
        <f>SUM(EN71:EN82)</f>
        <v>0</v>
      </c>
      <c r="EO83" s="32">
        <f>SUM(EO71:EO82)</f>
        <v>0</v>
      </c>
      <c r="EP83" s="42"/>
      <c r="EQ83" s="41">
        <f>SUM(EQ71:EQ82)</f>
        <v>0</v>
      </c>
      <c r="ER83" s="32">
        <f>SUM(ER71:ER82)</f>
        <v>0</v>
      </c>
      <c r="ES83" s="42"/>
      <c r="ET83" s="41">
        <f>SUM(ET71:ET82)</f>
        <v>0</v>
      </c>
      <c r="EU83" s="32">
        <f>SUM(EU71:EU82)</f>
        <v>0</v>
      </c>
      <c r="EV83" s="42"/>
      <c r="EW83" s="41">
        <f>SUM(EW71:EW82)</f>
        <v>0</v>
      </c>
      <c r="EX83" s="32">
        <f>SUM(EX71:EX82)</f>
        <v>0</v>
      </c>
      <c r="EY83" s="42"/>
      <c r="EZ83" s="41">
        <f>SUM(EZ71:EZ82)</f>
        <v>0</v>
      </c>
      <c r="FA83" s="32">
        <f>SUM(FA71:FA82)</f>
        <v>0</v>
      </c>
      <c r="FB83" s="42"/>
      <c r="FC83" s="41">
        <f>SUM(FC71:FC82)</f>
        <v>0</v>
      </c>
      <c r="FD83" s="32">
        <f>SUM(FD71:FD82)</f>
        <v>0</v>
      </c>
      <c r="FE83" s="42"/>
      <c r="FF83" s="41">
        <f>SUM(FF71:FF82)</f>
        <v>0</v>
      </c>
      <c r="FG83" s="32">
        <f>SUM(FG71:FG82)</f>
        <v>0</v>
      </c>
      <c r="FH83" s="42"/>
      <c r="FI83" s="41">
        <f>SUM(FI71:FI82)</f>
        <v>21</v>
      </c>
      <c r="FJ83" s="32">
        <f>SUM(FJ71:FJ82)</f>
        <v>537</v>
      </c>
      <c r="FK83" s="42"/>
      <c r="FL83" s="41">
        <f>SUM(FL71:FL82)</f>
        <v>1299</v>
      </c>
      <c r="FM83" s="32">
        <f>SUM(FM71:FM82)</f>
        <v>14513</v>
      </c>
      <c r="FN83" s="42"/>
      <c r="FO83" s="41">
        <f t="shared" ref="FO83:FP83" si="263">SUM(FO71:FO82)</f>
        <v>0</v>
      </c>
      <c r="FP83" s="32">
        <f t="shared" si="263"/>
        <v>0</v>
      </c>
      <c r="FQ83" s="42"/>
      <c r="FR83" s="41">
        <f t="shared" ref="FR83:FS83" si="264">SUM(FR71:FR82)</f>
        <v>0</v>
      </c>
      <c r="FS83" s="32">
        <f t="shared" si="264"/>
        <v>0</v>
      </c>
      <c r="FT83" s="42"/>
      <c r="FU83" s="41">
        <f>SUM(FU71:FU82)</f>
        <v>0</v>
      </c>
      <c r="FV83" s="32">
        <f>SUM(FV71:FV82)</f>
        <v>0</v>
      </c>
      <c r="FW83" s="42"/>
      <c r="FX83" s="41">
        <f>SUM(FX71:FX82)</f>
        <v>0</v>
      </c>
      <c r="FY83" s="32">
        <f>SUM(FY71:FY82)</f>
        <v>0</v>
      </c>
      <c r="FZ83" s="42"/>
      <c r="GA83" s="41">
        <f>SUM(GA71:GA82)</f>
        <v>16</v>
      </c>
      <c r="GB83" s="32">
        <f>SUM(GB71:GB82)</f>
        <v>1316</v>
      </c>
      <c r="GC83" s="42"/>
      <c r="GD83" s="41">
        <f>SUM(GD71:GD82)</f>
        <v>1386</v>
      </c>
      <c r="GE83" s="32">
        <f>SUM(GE71:GE82)</f>
        <v>18024</v>
      </c>
      <c r="GF83" s="42"/>
      <c r="GG83" s="41">
        <f>SUM(GG71:GG82)</f>
        <v>0</v>
      </c>
      <c r="GH83" s="32">
        <f>SUM(GH71:GH82)</f>
        <v>0</v>
      </c>
      <c r="GI83" s="42"/>
      <c r="GJ83" s="41">
        <f>SUM(GJ71:GJ82)</f>
        <v>0</v>
      </c>
      <c r="GK83" s="32">
        <f>SUM(GK71:GK82)</f>
        <v>0</v>
      </c>
      <c r="GL83" s="42"/>
      <c r="GM83" s="41">
        <f>SUM(GM71:GM82)</f>
        <v>0</v>
      </c>
      <c r="GN83" s="32">
        <f>SUM(GN71:GN82)</f>
        <v>0</v>
      </c>
      <c r="GO83" s="42"/>
      <c r="GP83" s="41">
        <f>SUM(GP71:GP82)</f>
        <v>0</v>
      </c>
      <c r="GQ83" s="32">
        <f>SUM(GQ71:GQ82)</f>
        <v>0</v>
      </c>
      <c r="GR83" s="42"/>
      <c r="GS83" s="33">
        <f t="shared" si="230"/>
        <v>22272</v>
      </c>
      <c r="GT83" s="34">
        <f t="shared" si="231"/>
        <v>345559</v>
      </c>
      <c r="GU83" s="4"/>
      <c r="GV83" s="5"/>
      <c r="GW83" s="4"/>
      <c r="GX83" s="4"/>
      <c r="GY83" s="4"/>
      <c r="GZ83" s="5"/>
      <c r="HA83" s="4"/>
      <c r="HB83" s="4"/>
      <c r="HC83" s="4"/>
      <c r="HD83" s="5"/>
      <c r="HE83" s="4"/>
      <c r="HF83" s="4"/>
      <c r="HG83" s="4"/>
      <c r="HH83" s="5"/>
      <c r="HI83" s="4"/>
      <c r="HJ83" s="1"/>
      <c r="HK83" s="1"/>
      <c r="HL83" s="2"/>
      <c r="HM83" s="1"/>
      <c r="HN83" s="1"/>
      <c r="HO83" s="1"/>
      <c r="HP83" s="2"/>
      <c r="HQ83" s="1"/>
      <c r="HR83" s="1"/>
      <c r="HS83" s="1"/>
      <c r="HT83" s="2"/>
      <c r="HU83" s="1"/>
      <c r="HV83" s="1"/>
      <c r="HW83" s="1"/>
      <c r="HX83" s="2"/>
      <c r="HY83" s="1"/>
      <c r="HZ83" s="1"/>
      <c r="IA83" s="1"/>
      <c r="IB83" s="2"/>
      <c r="IC83" s="1"/>
      <c r="ID83" s="1"/>
      <c r="IE83" s="1"/>
      <c r="IF83" s="2"/>
      <c r="IG83" s="1"/>
      <c r="IH83" s="1"/>
      <c r="II83" s="1"/>
      <c r="IJ83" s="2"/>
      <c r="IK83" s="1"/>
      <c r="IL83" s="1"/>
      <c r="IM83" s="1"/>
      <c r="IR83" s="3"/>
      <c r="IW83" s="3"/>
      <c r="JB83" s="3"/>
      <c r="JG83" s="3"/>
      <c r="JL83" s="3"/>
      <c r="JQ83" s="3"/>
      <c r="JV83" s="3"/>
      <c r="KA83" s="3"/>
      <c r="KF83" s="3"/>
      <c r="KK83" s="3"/>
      <c r="KP83" s="3"/>
      <c r="KU83" s="3"/>
      <c r="KZ83" s="3"/>
      <c r="LE83" s="3"/>
      <c r="LJ83" s="3"/>
    </row>
    <row r="84" spans="1:322" x14ac:dyDescent="0.3">
      <c r="A84" s="52">
        <v>2012</v>
      </c>
      <c r="B84" s="53" t="s">
        <v>5</v>
      </c>
      <c r="C84" s="40">
        <v>0</v>
      </c>
      <c r="D84" s="6">
        <v>0</v>
      </c>
      <c r="E84" s="39">
        <v>0</v>
      </c>
      <c r="F84" s="40">
        <v>0</v>
      </c>
      <c r="G84" s="6">
        <v>0</v>
      </c>
      <c r="H84" s="39">
        <v>0</v>
      </c>
      <c r="I84" s="40">
        <v>0</v>
      </c>
      <c r="J84" s="6">
        <v>0</v>
      </c>
      <c r="K84" s="39">
        <v>0</v>
      </c>
      <c r="L84" s="40">
        <v>11.465</v>
      </c>
      <c r="M84" s="6">
        <v>173.17400000000001</v>
      </c>
      <c r="N84" s="39">
        <f t="shared" ref="N84:N93" si="265">M84/L84*1000</f>
        <v>15104.579153946795</v>
      </c>
      <c r="O84" s="40">
        <v>0</v>
      </c>
      <c r="P84" s="6">
        <v>0</v>
      </c>
      <c r="Q84" s="39">
        <v>0</v>
      </c>
      <c r="R84" s="40">
        <v>0</v>
      </c>
      <c r="S84" s="6">
        <v>0</v>
      </c>
      <c r="T84" s="39">
        <v>0</v>
      </c>
      <c r="U84" s="40">
        <v>0</v>
      </c>
      <c r="V84" s="6">
        <v>0</v>
      </c>
      <c r="W84" s="39">
        <v>0</v>
      </c>
      <c r="X84" s="40">
        <v>0</v>
      </c>
      <c r="Y84" s="6">
        <v>0</v>
      </c>
      <c r="Z84" s="39">
        <v>0</v>
      </c>
      <c r="AA84" s="40">
        <v>0</v>
      </c>
      <c r="AB84" s="6">
        <v>0</v>
      </c>
      <c r="AC84" s="39">
        <v>0</v>
      </c>
      <c r="AD84" s="40">
        <v>0</v>
      </c>
      <c r="AE84" s="6">
        <v>0</v>
      </c>
      <c r="AF84" s="39">
        <v>0</v>
      </c>
      <c r="AG84" s="40">
        <v>0</v>
      </c>
      <c r="AH84" s="6">
        <v>0</v>
      </c>
      <c r="AI84" s="39">
        <f t="shared" ref="AI84:AI95" si="266">IF(AG84=0,0,AH84/AG84*1000)</f>
        <v>0</v>
      </c>
      <c r="AJ84" s="40">
        <v>0</v>
      </c>
      <c r="AK84" s="6">
        <v>0</v>
      </c>
      <c r="AL84" s="39">
        <v>0</v>
      </c>
      <c r="AM84" s="40">
        <v>0</v>
      </c>
      <c r="AN84" s="6">
        <v>0</v>
      </c>
      <c r="AO84" s="39">
        <v>0</v>
      </c>
      <c r="AP84" s="40">
        <v>0</v>
      </c>
      <c r="AQ84" s="6">
        <v>0</v>
      </c>
      <c r="AR84" s="39">
        <v>0</v>
      </c>
      <c r="AS84" s="40">
        <v>0</v>
      </c>
      <c r="AT84" s="6">
        <v>0</v>
      </c>
      <c r="AU84" s="39">
        <f t="shared" ref="AU84:AU95" si="267">IF(AS84=0,0,AT84/AS84*1000)</f>
        <v>0</v>
      </c>
      <c r="AV84" s="40">
        <v>92.27</v>
      </c>
      <c r="AW84" s="6">
        <v>1600.8969999999999</v>
      </c>
      <c r="AX84" s="39">
        <f t="shared" ref="AX84:AX95" si="268">AW84/AV84*1000</f>
        <v>17350.135471984395</v>
      </c>
      <c r="AY84" s="40">
        <v>0</v>
      </c>
      <c r="AZ84" s="6">
        <v>0</v>
      </c>
      <c r="BA84" s="39">
        <v>0</v>
      </c>
      <c r="BB84" s="40">
        <v>0</v>
      </c>
      <c r="BC84" s="6">
        <v>0</v>
      </c>
      <c r="BD84" s="39">
        <v>0</v>
      </c>
      <c r="BE84" s="40"/>
      <c r="BF84" s="6"/>
      <c r="BG84" s="39"/>
      <c r="BH84" s="40">
        <v>2.024</v>
      </c>
      <c r="BI84" s="6">
        <v>32.838000000000001</v>
      </c>
      <c r="BJ84" s="39">
        <f t="shared" ref="BJ84" si="269">BI84/BH84*1000</f>
        <v>16224.308300395258</v>
      </c>
      <c r="BK84" s="40">
        <v>0</v>
      </c>
      <c r="BL84" s="6">
        <v>0</v>
      </c>
      <c r="BM84" s="39">
        <f t="shared" ref="BM84:BM95" si="270">IF(BK84=0,0,BL84/BK84*1000)</f>
        <v>0</v>
      </c>
      <c r="BN84" s="40">
        <v>0</v>
      </c>
      <c r="BO84" s="6">
        <v>0</v>
      </c>
      <c r="BP84" s="39">
        <f t="shared" ref="BP84:BP95" si="271">IF(BN84=0,0,BO84/BN84*1000)</f>
        <v>0</v>
      </c>
      <c r="BQ84" s="40">
        <v>0</v>
      </c>
      <c r="BR84" s="6">
        <v>0</v>
      </c>
      <c r="BS84" s="39">
        <v>0</v>
      </c>
      <c r="BT84" s="40">
        <v>0.81899999999999995</v>
      </c>
      <c r="BU84" s="6">
        <v>19.946000000000002</v>
      </c>
      <c r="BV84" s="39">
        <f t="shared" ref="BV84:BV95" si="272">BU84/BT84*1000</f>
        <v>24354.090354090356</v>
      </c>
      <c r="BW84" s="40">
        <v>0</v>
      </c>
      <c r="BX84" s="6">
        <v>0</v>
      </c>
      <c r="BY84" s="39">
        <v>0</v>
      </c>
      <c r="BZ84" s="40">
        <v>685.84799999999996</v>
      </c>
      <c r="CA84" s="6">
        <v>3863.5929999999998</v>
      </c>
      <c r="CB84" s="39">
        <f t="shared" ref="CB84:CB95" si="273">CA84/BZ84*1000</f>
        <v>5633.3079632804938</v>
      </c>
      <c r="CC84" s="40">
        <v>0</v>
      </c>
      <c r="CD84" s="6">
        <v>0</v>
      </c>
      <c r="CE84" s="39">
        <v>0</v>
      </c>
      <c r="CF84" s="40">
        <v>0</v>
      </c>
      <c r="CG84" s="6">
        <v>0</v>
      </c>
      <c r="CH84" s="39">
        <v>0</v>
      </c>
      <c r="CI84" s="40">
        <v>0</v>
      </c>
      <c r="CJ84" s="6">
        <v>0</v>
      </c>
      <c r="CK84" s="39">
        <v>0</v>
      </c>
      <c r="CL84" s="40">
        <v>0</v>
      </c>
      <c r="CM84" s="6">
        <v>0</v>
      </c>
      <c r="CN84" s="39">
        <f t="shared" ref="CN84:CN95" si="274">IF(CL84=0,0,CM84/CL84*1000)</f>
        <v>0</v>
      </c>
      <c r="CO84" s="40">
        <v>0</v>
      </c>
      <c r="CP84" s="6">
        <v>0</v>
      </c>
      <c r="CQ84" s="39">
        <v>0</v>
      </c>
      <c r="CR84" s="40">
        <v>3.0920000000000001</v>
      </c>
      <c r="CS84" s="6">
        <v>103.968</v>
      </c>
      <c r="CT84" s="39">
        <f t="shared" ref="CT84:CT95" si="275">CS84/CR84*1000</f>
        <v>33624.8382923674</v>
      </c>
      <c r="CU84" s="40">
        <v>0</v>
      </c>
      <c r="CV84" s="6">
        <v>0</v>
      </c>
      <c r="CW84" s="39">
        <v>0</v>
      </c>
      <c r="CX84" s="40"/>
      <c r="CY84" s="6"/>
      <c r="CZ84" s="39"/>
      <c r="DA84" s="40">
        <v>0</v>
      </c>
      <c r="DB84" s="6">
        <v>0</v>
      </c>
      <c r="DC84" s="39">
        <v>0</v>
      </c>
      <c r="DD84" s="40">
        <v>0</v>
      </c>
      <c r="DE84" s="6">
        <v>0</v>
      </c>
      <c r="DF84" s="39">
        <v>0</v>
      </c>
      <c r="DG84" s="40">
        <v>0</v>
      </c>
      <c r="DH84" s="6">
        <v>0</v>
      </c>
      <c r="DI84" s="39">
        <v>0</v>
      </c>
      <c r="DJ84" s="40">
        <v>0</v>
      </c>
      <c r="DK84" s="6">
        <v>0</v>
      </c>
      <c r="DL84" s="39">
        <v>0</v>
      </c>
      <c r="DM84" s="40">
        <v>1145.3340000000001</v>
      </c>
      <c r="DN84" s="6">
        <v>19387.780999999999</v>
      </c>
      <c r="DO84" s="39">
        <f t="shared" ref="DO84:DO95" si="276">DN84/DM84*1000</f>
        <v>16927.621986250299</v>
      </c>
      <c r="DP84" s="40">
        <v>0</v>
      </c>
      <c r="DQ84" s="6">
        <v>0</v>
      </c>
      <c r="DR84" s="39">
        <v>0</v>
      </c>
      <c r="DS84" s="40">
        <v>0</v>
      </c>
      <c r="DT84" s="6">
        <v>0</v>
      </c>
      <c r="DU84" s="39">
        <v>0</v>
      </c>
      <c r="DV84" s="40">
        <v>0</v>
      </c>
      <c r="DW84" s="6">
        <v>0</v>
      </c>
      <c r="DX84" s="39">
        <v>0</v>
      </c>
      <c r="DY84" s="40">
        <v>0</v>
      </c>
      <c r="DZ84" s="6">
        <v>0</v>
      </c>
      <c r="EA84" s="39">
        <v>0</v>
      </c>
      <c r="EB84" s="40">
        <v>0</v>
      </c>
      <c r="EC84" s="6">
        <v>0</v>
      </c>
      <c r="ED84" s="39">
        <v>0</v>
      </c>
      <c r="EE84" s="40">
        <v>0</v>
      </c>
      <c r="EF84" s="6">
        <v>0</v>
      </c>
      <c r="EG84" s="39">
        <v>0</v>
      </c>
      <c r="EH84" s="40">
        <v>0</v>
      </c>
      <c r="EI84" s="6">
        <v>0</v>
      </c>
      <c r="EJ84" s="39">
        <v>0</v>
      </c>
      <c r="EK84" s="40">
        <v>0</v>
      </c>
      <c r="EL84" s="6">
        <v>0</v>
      </c>
      <c r="EM84" s="39">
        <v>0</v>
      </c>
      <c r="EN84" s="40">
        <v>0</v>
      </c>
      <c r="EO84" s="6">
        <v>0</v>
      </c>
      <c r="EP84" s="39">
        <v>0</v>
      </c>
      <c r="EQ84" s="40">
        <v>0</v>
      </c>
      <c r="ER84" s="6">
        <v>0</v>
      </c>
      <c r="ES84" s="39">
        <v>0</v>
      </c>
      <c r="ET84" s="40">
        <v>0</v>
      </c>
      <c r="EU84" s="6">
        <v>0</v>
      </c>
      <c r="EV84" s="39">
        <v>0</v>
      </c>
      <c r="EW84" s="40">
        <v>0</v>
      </c>
      <c r="EX84" s="6">
        <v>0</v>
      </c>
      <c r="EY84" s="39">
        <v>0</v>
      </c>
      <c r="EZ84" s="40">
        <v>0</v>
      </c>
      <c r="FA84" s="6">
        <v>0</v>
      </c>
      <c r="FB84" s="39">
        <v>0</v>
      </c>
      <c r="FC84" s="40">
        <v>0</v>
      </c>
      <c r="FD84" s="6">
        <v>0</v>
      </c>
      <c r="FE84" s="39">
        <v>0</v>
      </c>
      <c r="FF84" s="40">
        <v>0</v>
      </c>
      <c r="FG84" s="6">
        <v>0</v>
      </c>
      <c r="FH84" s="39">
        <v>0</v>
      </c>
      <c r="FI84" s="40">
        <v>9.3740000000000006</v>
      </c>
      <c r="FJ84" s="6">
        <v>358.69200000000001</v>
      </c>
      <c r="FK84" s="39">
        <f t="shared" ref="FK84:FK88" si="277">FJ84/FI84*1000</f>
        <v>38264.561553232343</v>
      </c>
      <c r="FL84" s="40">
        <v>17.856000000000002</v>
      </c>
      <c r="FM84" s="6">
        <v>199.149</v>
      </c>
      <c r="FN84" s="39">
        <f t="shared" ref="FN84:FN95" si="278">FM84/FL84*1000</f>
        <v>11153.057795698924</v>
      </c>
      <c r="FO84" s="40">
        <v>0</v>
      </c>
      <c r="FP84" s="6">
        <v>0</v>
      </c>
      <c r="FQ84" s="39">
        <f t="shared" ref="FQ84:FQ95" si="279">IF(FO84=0,0,FP84/FO84*1000)</f>
        <v>0</v>
      </c>
      <c r="FR84" s="40">
        <v>0</v>
      </c>
      <c r="FS84" s="6">
        <v>0</v>
      </c>
      <c r="FT84" s="39">
        <f t="shared" ref="FT84:FT95" si="280">IF(FR84=0,0,FS84/FR84*1000)</f>
        <v>0</v>
      </c>
      <c r="FU84" s="40">
        <v>0</v>
      </c>
      <c r="FV84" s="6">
        <v>0</v>
      </c>
      <c r="FW84" s="39">
        <v>0</v>
      </c>
      <c r="FX84" s="40">
        <v>0</v>
      </c>
      <c r="FY84" s="6">
        <v>0</v>
      </c>
      <c r="FZ84" s="39">
        <v>0</v>
      </c>
      <c r="GA84" s="40">
        <v>0.26200000000000001</v>
      </c>
      <c r="GB84" s="6">
        <v>15.936999999999999</v>
      </c>
      <c r="GC84" s="39">
        <f t="shared" ref="GC84:GC95" si="281">GB84/GA84*1000</f>
        <v>60828.244274809156</v>
      </c>
      <c r="GD84" s="40">
        <v>97.144999999999996</v>
      </c>
      <c r="GE84" s="6">
        <v>1382.83</v>
      </c>
      <c r="GF84" s="39">
        <f t="shared" ref="GF84:GF95" si="282">GE84/GD84*1000</f>
        <v>14234.700705131503</v>
      </c>
      <c r="GG84" s="40">
        <v>0</v>
      </c>
      <c r="GH84" s="6">
        <v>0</v>
      </c>
      <c r="GI84" s="39">
        <v>0</v>
      </c>
      <c r="GJ84" s="40">
        <v>0</v>
      </c>
      <c r="GK84" s="6">
        <v>0</v>
      </c>
      <c r="GL84" s="39">
        <v>0</v>
      </c>
      <c r="GM84" s="40">
        <v>0</v>
      </c>
      <c r="GN84" s="6">
        <v>0</v>
      </c>
      <c r="GO84" s="39">
        <v>0</v>
      </c>
      <c r="GP84" s="40">
        <v>0</v>
      </c>
      <c r="GQ84" s="6">
        <v>0</v>
      </c>
      <c r="GR84" s="39">
        <v>0</v>
      </c>
      <c r="GS84" s="8">
        <f t="shared" si="230"/>
        <v>2065.489</v>
      </c>
      <c r="GT84" s="17">
        <f t="shared" si="231"/>
        <v>27138.805</v>
      </c>
      <c r="GU84" s="4"/>
      <c r="GV84" s="5"/>
      <c r="GW84" s="4"/>
      <c r="GX84" s="4"/>
      <c r="GY84" s="4"/>
      <c r="GZ84" s="5"/>
      <c r="HA84" s="4"/>
      <c r="HB84" s="4"/>
      <c r="HC84" s="4"/>
      <c r="HD84" s="5"/>
      <c r="HE84" s="4"/>
      <c r="HF84" s="4"/>
      <c r="HG84" s="4"/>
      <c r="HH84" s="5"/>
      <c r="HI84" s="4"/>
      <c r="HJ84" s="1"/>
      <c r="HK84" s="1"/>
      <c r="HL84" s="2"/>
      <c r="HM84" s="1"/>
      <c r="HN84" s="1"/>
      <c r="HO84" s="1"/>
      <c r="HP84" s="2"/>
      <c r="HQ84" s="1"/>
      <c r="HR84" s="1"/>
      <c r="HS84" s="1"/>
      <c r="HT84" s="2"/>
      <c r="HU84" s="1"/>
      <c r="HV84" s="1"/>
      <c r="HW84" s="1"/>
      <c r="HX84" s="2"/>
      <c r="HY84" s="1"/>
      <c r="HZ84" s="1"/>
      <c r="IA84" s="1"/>
      <c r="IB84" s="2"/>
      <c r="IC84" s="1"/>
      <c r="ID84" s="1"/>
      <c r="IE84" s="1"/>
      <c r="IF84" s="2"/>
      <c r="IG84" s="1"/>
      <c r="IH84" s="1"/>
      <c r="II84" s="1"/>
      <c r="IJ84" s="2"/>
      <c r="IK84" s="1"/>
      <c r="IL84" s="1"/>
      <c r="IM84" s="1"/>
    </row>
    <row r="85" spans="1:322" x14ac:dyDescent="0.3">
      <c r="A85" s="52">
        <v>2012</v>
      </c>
      <c r="B85" s="53" t="s">
        <v>6</v>
      </c>
      <c r="C85" s="40">
        <v>0</v>
      </c>
      <c r="D85" s="6">
        <v>0</v>
      </c>
      <c r="E85" s="39">
        <v>0</v>
      </c>
      <c r="F85" s="40">
        <v>3.4079999999999999</v>
      </c>
      <c r="G85" s="6">
        <v>70.191000000000003</v>
      </c>
      <c r="H85" s="39">
        <f t="shared" ref="H85:H95" si="283">G85/F85*1000</f>
        <v>20595.950704225354</v>
      </c>
      <c r="I85" s="40">
        <v>1.9179999999999999</v>
      </c>
      <c r="J85" s="6">
        <v>30.946000000000002</v>
      </c>
      <c r="K85" s="39">
        <f t="shared" ref="K85:K94" si="284">J85/I85*1000</f>
        <v>16134.515119916581</v>
      </c>
      <c r="L85" s="40">
        <v>12.22</v>
      </c>
      <c r="M85" s="6">
        <v>166.16200000000001</v>
      </c>
      <c r="N85" s="39">
        <f t="shared" si="265"/>
        <v>13597.545008183306</v>
      </c>
      <c r="O85" s="40">
        <v>0</v>
      </c>
      <c r="P85" s="6">
        <v>0</v>
      </c>
      <c r="Q85" s="39">
        <v>0</v>
      </c>
      <c r="R85" s="40">
        <v>24.975999999999999</v>
      </c>
      <c r="S85" s="6">
        <v>267.10700000000003</v>
      </c>
      <c r="T85" s="39">
        <f t="shared" ref="T85:T94" si="285">S85/R85*1000</f>
        <v>10694.546764894299</v>
      </c>
      <c r="U85" s="40">
        <v>0</v>
      </c>
      <c r="V85" s="6">
        <v>0</v>
      </c>
      <c r="W85" s="39">
        <v>0</v>
      </c>
      <c r="X85" s="40">
        <v>14.366</v>
      </c>
      <c r="Y85" s="6">
        <v>228.67400000000001</v>
      </c>
      <c r="Z85" s="39">
        <f t="shared" ref="Z85:Z95" si="286">Y85/X85*1000</f>
        <v>15917.722400111375</v>
      </c>
      <c r="AA85" s="40">
        <v>0</v>
      </c>
      <c r="AB85" s="6">
        <v>0</v>
      </c>
      <c r="AC85" s="39">
        <v>0</v>
      </c>
      <c r="AD85" s="40">
        <v>0</v>
      </c>
      <c r="AE85" s="6">
        <v>0</v>
      </c>
      <c r="AF85" s="39">
        <v>0</v>
      </c>
      <c r="AG85" s="40">
        <v>0</v>
      </c>
      <c r="AH85" s="6">
        <v>0</v>
      </c>
      <c r="AI85" s="39">
        <f t="shared" si="266"/>
        <v>0</v>
      </c>
      <c r="AJ85" s="40">
        <v>0</v>
      </c>
      <c r="AK85" s="6">
        <v>0</v>
      </c>
      <c r="AL85" s="39">
        <v>0</v>
      </c>
      <c r="AM85" s="40">
        <v>0</v>
      </c>
      <c r="AN85" s="6">
        <v>0</v>
      </c>
      <c r="AO85" s="39">
        <v>0</v>
      </c>
      <c r="AP85" s="40">
        <v>0</v>
      </c>
      <c r="AQ85" s="6">
        <v>0</v>
      </c>
      <c r="AR85" s="39">
        <v>0</v>
      </c>
      <c r="AS85" s="40">
        <v>0</v>
      </c>
      <c r="AT85" s="6">
        <v>0</v>
      </c>
      <c r="AU85" s="39">
        <f t="shared" si="267"/>
        <v>0</v>
      </c>
      <c r="AV85" s="44">
        <v>156.84299999999999</v>
      </c>
      <c r="AW85" s="14">
        <v>2768.625</v>
      </c>
      <c r="AX85" s="39">
        <f t="shared" si="268"/>
        <v>17652.206346473864</v>
      </c>
      <c r="AY85" s="40">
        <v>0.6</v>
      </c>
      <c r="AZ85" s="6">
        <v>9.1910000000000007</v>
      </c>
      <c r="BA85" s="39">
        <f t="shared" ref="BA85:BA93" si="287">AZ85/AY85*1000</f>
        <v>15318.333333333336</v>
      </c>
      <c r="BB85" s="40">
        <v>0</v>
      </c>
      <c r="BC85" s="6">
        <v>0</v>
      </c>
      <c r="BD85" s="39">
        <v>0</v>
      </c>
      <c r="BE85" s="40"/>
      <c r="BF85" s="6"/>
      <c r="BG85" s="39"/>
      <c r="BH85" s="40">
        <v>20.904</v>
      </c>
      <c r="BI85" s="6">
        <v>238.07400000000001</v>
      </c>
      <c r="BJ85" s="39">
        <f t="shared" ref="BJ85:BJ95" si="288">BI85/BH85*1000</f>
        <v>11388.920780711827</v>
      </c>
      <c r="BK85" s="40">
        <v>0</v>
      </c>
      <c r="BL85" s="6">
        <v>0</v>
      </c>
      <c r="BM85" s="39">
        <f t="shared" si="270"/>
        <v>0</v>
      </c>
      <c r="BN85" s="40">
        <v>0</v>
      </c>
      <c r="BO85" s="6">
        <v>0</v>
      </c>
      <c r="BP85" s="39">
        <f t="shared" si="271"/>
        <v>0</v>
      </c>
      <c r="BQ85" s="40">
        <v>0</v>
      </c>
      <c r="BR85" s="6">
        <v>0</v>
      </c>
      <c r="BS85" s="39">
        <v>0</v>
      </c>
      <c r="BT85" s="40">
        <v>9.99</v>
      </c>
      <c r="BU85" s="6">
        <v>185.749</v>
      </c>
      <c r="BV85" s="39">
        <f t="shared" si="272"/>
        <v>18593.493493493494</v>
      </c>
      <c r="BW85" s="40">
        <v>0</v>
      </c>
      <c r="BX85" s="6">
        <v>0</v>
      </c>
      <c r="BY85" s="39">
        <v>0</v>
      </c>
      <c r="BZ85" s="40">
        <v>242.28399999999999</v>
      </c>
      <c r="CA85" s="6">
        <v>1215.4179999999999</v>
      </c>
      <c r="CB85" s="39">
        <f t="shared" si="273"/>
        <v>5016.5012959997357</v>
      </c>
      <c r="CC85" s="40">
        <v>0</v>
      </c>
      <c r="CD85" s="6">
        <v>0</v>
      </c>
      <c r="CE85" s="39">
        <v>0</v>
      </c>
      <c r="CF85" s="40">
        <v>0</v>
      </c>
      <c r="CG85" s="6">
        <v>0</v>
      </c>
      <c r="CH85" s="39">
        <v>0</v>
      </c>
      <c r="CI85" s="40">
        <v>0</v>
      </c>
      <c r="CJ85" s="6">
        <v>0</v>
      </c>
      <c r="CK85" s="39">
        <v>0</v>
      </c>
      <c r="CL85" s="40">
        <v>0</v>
      </c>
      <c r="CM85" s="6">
        <v>0</v>
      </c>
      <c r="CN85" s="39">
        <f t="shared" si="274"/>
        <v>0</v>
      </c>
      <c r="CO85" s="40">
        <v>0</v>
      </c>
      <c r="CP85" s="6">
        <v>0</v>
      </c>
      <c r="CQ85" s="39">
        <v>0</v>
      </c>
      <c r="CR85" s="40">
        <v>4.2270000000000003</v>
      </c>
      <c r="CS85" s="6">
        <v>144.36199999999999</v>
      </c>
      <c r="CT85" s="39">
        <f t="shared" si="275"/>
        <v>34152.353915306354</v>
      </c>
      <c r="CU85" s="40">
        <v>0</v>
      </c>
      <c r="CV85" s="6">
        <v>0</v>
      </c>
      <c r="CW85" s="39">
        <v>0</v>
      </c>
      <c r="CX85" s="40"/>
      <c r="CY85" s="6"/>
      <c r="CZ85" s="39"/>
      <c r="DA85" s="40">
        <v>0</v>
      </c>
      <c r="DB85" s="6">
        <v>0</v>
      </c>
      <c r="DC85" s="39">
        <v>0</v>
      </c>
      <c r="DD85" s="40">
        <v>0</v>
      </c>
      <c r="DE85" s="6">
        <v>0</v>
      </c>
      <c r="DF85" s="39">
        <v>0</v>
      </c>
      <c r="DG85" s="40">
        <v>0</v>
      </c>
      <c r="DH85" s="6">
        <v>0</v>
      </c>
      <c r="DI85" s="39">
        <v>0</v>
      </c>
      <c r="DJ85" s="40">
        <v>0</v>
      </c>
      <c r="DK85" s="6">
        <v>0</v>
      </c>
      <c r="DL85" s="39">
        <v>0</v>
      </c>
      <c r="DM85" s="44">
        <v>1279.7059999999999</v>
      </c>
      <c r="DN85" s="14">
        <v>22206.891</v>
      </c>
      <c r="DO85" s="39">
        <f t="shared" si="276"/>
        <v>17353.119388359515</v>
      </c>
      <c r="DP85" s="40">
        <v>0</v>
      </c>
      <c r="DQ85" s="6">
        <v>0</v>
      </c>
      <c r="DR85" s="39">
        <v>0</v>
      </c>
      <c r="DS85" s="40">
        <v>0</v>
      </c>
      <c r="DT85" s="6">
        <v>0</v>
      </c>
      <c r="DU85" s="39">
        <v>0</v>
      </c>
      <c r="DV85" s="40">
        <v>0</v>
      </c>
      <c r="DW85" s="6">
        <v>0</v>
      </c>
      <c r="DX85" s="39">
        <v>0</v>
      </c>
      <c r="DY85" s="40">
        <v>0</v>
      </c>
      <c r="DZ85" s="6">
        <v>0</v>
      </c>
      <c r="EA85" s="39">
        <v>0</v>
      </c>
      <c r="EB85" s="40">
        <v>0</v>
      </c>
      <c r="EC85" s="6">
        <v>0</v>
      </c>
      <c r="ED85" s="39">
        <v>0</v>
      </c>
      <c r="EE85" s="40">
        <v>0</v>
      </c>
      <c r="EF85" s="6">
        <v>0</v>
      </c>
      <c r="EG85" s="39">
        <v>0</v>
      </c>
      <c r="EH85" s="40">
        <v>0</v>
      </c>
      <c r="EI85" s="6">
        <v>0</v>
      </c>
      <c r="EJ85" s="39">
        <v>0</v>
      </c>
      <c r="EK85" s="40">
        <v>0</v>
      </c>
      <c r="EL85" s="6">
        <v>0</v>
      </c>
      <c r="EM85" s="39">
        <v>0</v>
      </c>
      <c r="EN85" s="40">
        <v>0</v>
      </c>
      <c r="EO85" s="6">
        <v>0</v>
      </c>
      <c r="EP85" s="39">
        <v>0</v>
      </c>
      <c r="EQ85" s="40">
        <v>0</v>
      </c>
      <c r="ER85" s="6">
        <v>0</v>
      </c>
      <c r="ES85" s="39">
        <v>0</v>
      </c>
      <c r="ET85" s="40">
        <v>0</v>
      </c>
      <c r="EU85" s="6">
        <v>0</v>
      </c>
      <c r="EV85" s="39">
        <v>0</v>
      </c>
      <c r="EW85" s="40">
        <v>0</v>
      </c>
      <c r="EX85" s="6">
        <v>0</v>
      </c>
      <c r="EY85" s="39">
        <v>0</v>
      </c>
      <c r="EZ85" s="40">
        <v>0</v>
      </c>
      <c r="FA85" s="6">
        <v>0</v>
      </c>
      <c r="FB85" s="39">
        <v>0</v>
      </c>
      <c r="FC85" s="40">
        <v>0</v>
      </c>
      <c r="FD85" s="6">
        <v>0</v>
      </c>
      <c r="FE85" s="39">
        <v>0</v>
      </c>
      <c r="FF85" s="40">
        <v>0</v>
      </c>
      <c r="FG85" s="6">
        <v>0</v>
      </c>
      <c r="FH85" s="39">
        <v>0</v>
      </c>
      <c r="FI85" s="40">
        <v>0</v>
      </c>
      <c r="FJ85" s="6">
        <v>0</v>
      </c>
      <c r="FK85" s="39">
        <v>0</v>
      </c>
      <c r="FL85" s="40">
        <v>0</v>
      </c>
      <c r="FM85" s="6">
        <v>0</v>
      </c>
      <c r="FN85" s="39">
        <v>0</v>
      </c>
      <c r="FO85" s="40">
        <v>0</v>
      </c>
      <c r="FP85" s="6">
        <v>0</v>
      </c>
      <c r="FQ85" s="39">
        <f t="shared" si="279"/>
        <v>0</v>
      </c>
      <c r="FR85" s="40">
        <v>0</v>
      </c>
      <c r="FS85" s="6">
        <v>0</v>
      </c>
      <c r="FT85" s="39">
        <f t="shared" si="280"/>
        <v>0</v>
      </c>
      <c r="FU85" s="40">
        <v>0</v>
      </c>
      <c r="FV85" s="6">
        <v>0</v>
      </c>
      <c r="FW85" s="39">
        <v>0</v>
      </c>
      <c r="FX85" s="40">
        <v>0</v>
      </c>
      <c r="FY85" s="6">
        <v>0</v>
      </c>
      <c r="FZ85" s="39">
        <v>0</v>
      </c>
      <c r="GA85" s="40">
        <v>2.5539999999999998</v>
      </c>
      <c r="GB85" s="6">
        <v>210.886</v>
      </c>
      <c r="GC85" s="39">
        <f t="shared" si="281"/>
        <v>82570.869224745504</v>
      </c>
      <c r="GD85" s="40">
        <v>140.13300000000001</v>
      </c>
      <c r="GE85" s="6">
        <v>2560.0920000000001</v>
      </c>
      <c r="GF85" s="39">
        <f t="shared" si="282"/>
        <v>18269.015863501103</v>
      </c>
      <c r="GG85" s="40">
        <v>0</v>
      </c>
      <c r="GH85" s="6">
        <v>0</v>
      </c>
      <c r="GI85" s="39">
        <v>0</v>
      </c>
      <c r="GJ85" s="40">
        <v>0</v>
      </c>
      <c r="GK85" s="6">
        <v>0</v>
      </c>
      <c r="GL85" s="39">
        <v>0</v>
      </c>
      <c r="GM85" s="40">
        <v>0</v>
      </c>
      <c r="GN85" s="6">
        <v>0</v>
      </c>
      <c r="GO85" s="39">
        <v>0</v>
      </c>
      <c r="GP85" s="40">
        <v>0</v>
      </c>
      <c r="GQ85" s="6">
        <v>0</v>
      </c>
      <c r="GR85" s="39">
        <v>0</v>
      </c>
      <c r="GS85" s="8">
        <f t="shared" si="230"/>
        <v>1914.1290000000001</v>
      </c>
      <c r="GT85" s="17">
        <f t="shared" si="231"/>
        <v>30302.367999999999</v>
      </c>
      <c r="GU85" s="4"/>
      <c r="GV85" s="5"/>
      <c r="GW85" s="4"/>
      <c r="GX85" s="4"/>
      <c r="GY85" s="4"/>
      <c r="GZ85" s="5"/>
      <c r="HA85" s="4"/>
      <c r="HB85" s="4"/>
      <c r="HC85" s="4"/>
      <c r="HD85" s="5"/>
      <c r="HE85" s="4"/>
      <c r="HF85" s="4"/>
      <c r="HG85" s="4"/>
      <c r="HH85" s="5"/>
      <c r="HI85" s="4"/>
      <c r="HJ85" s="1"/>
      <c r="HK85" s="1"/>
      <c r="HL85" s="2"/>
      <c r="HM85" s="1"/>
      <c r="HN85" s="1"/>
      <c r="HO85" s="1"/>
      <c r="HP85" s="2"/>
      <c r="HQ85" s="1"/>
      <c r="HR85" s="1"/>
      <c r="HS85" s="1"/>
      <c r="HT85" s="2"/>
      <c r="HU85" s="1"/>
      <c r="HV85" s="1"/>
      <c r="HW85" s="1"/>
      <c r="HX85" s="2"/>
      <c r="HY85" s="1"/>
      <c r="HZ85" s="1"/>
      <c r="IA85" s="1"/>
      <c r="IB85" s="2"/>
      <c r="IC85" s="1"/>
      <c r="ID85" s="1"/>
      <c r="IE85" s="1"/>
      <c r="IF85" s="2"/>
      <c r="IG85" s="1"/>
      <c r="IH85" s="1"/>
      <c r="II85" s="1"/>
      <c r="IJ85" s="2"/>
      <c r="IK85" s="1"/>
      <c r="IL85" s="1"/>
      <c r="IM85" s="1"/>
    </row>
    <row r="86" spans="1:322" x14ac:dyDescent="0.3">
      <c r="A86" s="52">
        <v>2012</v>
      </c>
      <c r="B86" s="53" t="s">
        <v>7</v>
      </c>
      <c r="C86" s="40">
        <v>0</v>
      </c>
      <c r="D86" s="6">
        <v>0</v>
      </c>
      <c r="E86" s="39">
        <v>0</v>
      </c>
      <c r="F86" s="40">
        <v>14.16</v>
      </c>
      <c r="G86" s="6">
        <v>190.22800000000001</v>
      </c>
      <c r="H86" s="39">
        <f t="shared" si="283"/>
        <v>13434.180790960452</v>
      </c>
      <c r="I86" s="40">
        <v>18.734999999999999</v>
      </c>
      <c r="J86" s="6">
        <v>297.05</v>
      </c>
      <c r="K86" s="39">
        <f t="shared" si="284"/>
        <v>15855.350947424608</v>
      </c>
      <c r="L86" s="40">
        <v>8.8800000000000008</v>
      </c>
      <c r="M86" s="6">
        <v>116.413</v>
      </c>
      <c r="N86" s="39">
        <f t="shared" si="265"/>
        <v>13109.572072072071</v>
      </c>
      <c r="O86" s="40">
        <v>0</v>
      </c>
      <c r="P86" s="6">
        <v>0</v>
      </c>
      <c r="Q86" s="39">
        <v>0</v>
      </c>
      <c r="R86" s="40">
        <v>0</v>
      </c>
      <c r="S86" s="6">
        <v>0</v>
      </c>
      <c r="T86" s="39">
        <v>0</v>
      </c>
      <c r="U86" s="40">
        <v>0</v>
      </c>
      <c r="V86" s="6">
        <v>0</v>
      </c>
      <c r="W86" s="39">
        <v>0</v>
      </c>
      <c r="X86" s="40">
        <v>16.899000000000001</v>
      </c>
      <c r="Y86" s="6">
        <v>264.50099999999998</v>
      </c>
      <c r="Z86" s="39">
        <f t="shared" si="286"/>
        <v>15651.872891887091</v>
      </c>
      <c r="AA86" s="40">
        <v>0.27500000000000002</v>
      </c>
      <c r="AB86" s="6">
        <v>7.8890000000000002</v>
      </c>
      <c r="AC86" s="39">
        <f t="shared" ref="AC86:AC95" si="289">AB86/AA86*1000</f>
        <v>28687.272727272728</v>
      </c>
      <c r="AD86" s="40">
        <v>0</v>
      </c>
      <c r="AE86" s="6">
        <v>0</v>
      </c>
      <c r="AF86" s="39">
        <v>0</v>
      </c>
      <c r="AG86" s="40">
        <v>0</v>
      </c>
      <c r="AH86" s="6">
        <v>0</v>
      </c>
      <c r="AI86" s="39">
        <f t="shared" si="266"/>
        <v>0</v>
      </c>
      <c r="AJ86" s="40">
        <v>14.564</v>
      </c>
      <c r="AK86" s="6">
        <v>345.73899999999998</v>
      </c>
      <c r="AL86" s="39">
        <f t="shared" ref="AL86:AL95" si="290">AK86/AJ86*1000</f>
        <v>23739.288656962373</v>
      </c>
      <c r="AM86" s="40">
        <v>0</v>
      </c>
      <c r="AN86" s="6">
        <v>0</v>
      </c>
      <c r="AO86" s="39">
        <v>0</v>
      </c>
      <c r="AP86" s="40">
        <v>0</v>
      </c>
      <c r="AQ86" s="6">
        <v>0</v>
      </c>
      <c r="AR86" s="39">
        <v>0</v>
      </c>
      <c r="AS86" s="40">
        <v>0</v>
      </c>
      <c r="AT86" s="6">
        <v>0</v>
      </c>
      <c r="AU86" s="39">
        <f t="shared" si="267"/>
        <v>0</v>
      </c>
      <c r="AV86" s="40">
        <v>210.55</v>
      </c>
      <c r="AW86" s="6">
        <v>4173.97</v>
      </c>
      <c r="AX86" s="39">
        <f t="shared" si="268"/>
        <v>19824.127285680363</v>
      </c>
      <c r="AY86" s="40">
        <v>0.8</v>
      </c>
      <c r="AZ86" s="6">
        <v>14.608000000000001</v>
      </c>
      <c r="BA86" s="39">
        <f t="shared" si="287"/>
        <v>18259.999999999996</v>
      </c>
      <c r="BB86" s="40">
        <v>0</v>
      </c>
      <c r="BC86" s="6">
        <v>0</v>
      </c>
      <c r="BD86" s="39">
        <v>0</v>
      </c>
      <c r="BE86" s="40"/>
      <c r="BF86" s="6"/>
      <c r="BG86" s="39"/>
      <c r="BH86" s="40">
        <v>40.360999999999997</v>
      </c>
      <c r="BI86" s="6">
        <v>470.84</v>
      </c>
      <c r="BJ86" s="39">
        <f t="shared" si="288"/>
        <v>11665.71690493298</v>
      </c>
      <c r="BK86" s="40">
        <v>0</v>
      </c>
      <c r="BL86" s="6">
        <v>0</v>
      </c>
      <c r="BM86" s="39">
        <f t="shared" si="270"/>
        <v>0</v>
      </c>
      <c r="BN86" s="40">
        <v>0</v>
      </c>
      <c r="BO86" s="6">
        <v>0</v>
      </c>
      <c r="BP86" s="39">
        <f t="shared" si="271"/>
        <v>0</v>
      </c>
      <c r="BQ86" s="40">
        <v>0</v>
      </c>
      <c r="BR86" s="6">
        <v>0</v>
      </c>
      <c r="BS86" s="39">
        <v>0</v>
      </c>
      <c r="BT86" s="40">
        <v>16.876000000000001</v>
      </c>
      <c r="BU86" s="6">
        <v>340.76299999999998</v>
      </c>
      <c r="BV86" s="39">
        <f t="shared" si="272"/>
        <v>20192.166390139842</v>
      </c>
      <c r="BW86" s="40">
        <v>0</v>
      </c>
      <c r="BX86" s="6">
        <v>0</v>
      </c>
      <c r="BY86" s="39">
        <v>0</v>
      </c>
      <c r="BZ86" s="40">
        <v>499.35899999999998</v>
      </c>
      <c r="CA86" s="6">
        <v>2764.8380000000002</v>
      </c>
      <c r="CB86" s="39">
        <f t="shared" si="273"/>
        <v>5536.7741444531894</v>
      </c>
      <c r="CC86" s="40">
        <v>0</v>
      </c>
      <c r="CD86" s="6">
        <v>0</v>
      </c>
      <c r="CE86" s="39">
        <v>0</v>
      </c>
      <c r="CF86" s="40">
        <v>0</v>
      </c>
      <c r="CG86" s="6">
        <v>0</v>
      </c>
      <c r="CH86" s="39">
        <v>0</v>
      </c>
      <c r="CI86" s="40">
        <v>0</v>
      </c>
      <c r="CJ86" s="6">
        <v>0</v>
      </c>
      <c r="CK86" s="39">
        <v>0</v>
      </c>
      <c r="CL86" s="40">
        <v>0</v>
      </c>
      <c r="CM86" s="6">
        <v>0</v>
      </c>
      <c r="CN86" s="39">
        <f t="shared" si="274"/>
        <v>0</v>
      </c>
      <c r="CO86" s="40">
        <v>0</v>
      </c>
      <c r="CP86" s="6">
        <v>0</v>
      </c>
      <c r="CQ86" s="39">
        <v>0</v>
      </c>
      <c r="CR86" s="40">
        <v>4.827</v>
      </c>
      <c r="CS86" s="6">
        <v>133.10400000000001</v>
      </c>
      <c r="CT86" s="39">
        <f t="shared" si="275"/>
        <v>27574.891236793042</v>
      </c>
      <c r="CU86" s="40">
        <v>0</v>
      </c>
      <c r="CV86" s="6">
        <v>0</v>
      </c>
      <c r="CW86" s="39">
        <v>0</v>
      </c>
      <c r="CX86" s="40"/>
      <c r="CY86" s="6"/>
      <c r="CZ86" s="39"/>
      <c r="DA86" s="40">
        <v>0</v>
      </c>
      <c r="DB86" s="6">
        <v>0</v>
      </c>
      <c r="DC86" s="39">
        <v>0</v>
      </c>
      <c r="DD86" s="40">
        <v>0</v>
      </c>
      <c r="DE86" s="6">
        <v>0</v>
      </c>
      <c r="DF86" s="39">
        <v>0</v>
      </c>
      <c r="DG86" s="40">
        <v>0</v>
      </c>
      <c r="DH86" s="6">
        <v>0</v>
      </c>
      <c r="DI86" s="39">
        <v>0</v>
      </c>
      <c r="DJ86" s="40">
        <v>0</v>
      </c>
      <c r="DK86" s="6">
        <v>0</v>
      </c>
      <c r="DL86" s="39">
        <v>0</v>
      </c>
      <c r="DM86" s="44">
        <v>1405.605</v>
      </c>
      <c r="DN86" s="14">
        <v>24921.276000000002</v>
      </c>
      <c r="DO86" s="39">
        <f t="shared" si="276"/>
        <v>17729.928393823302</v>
      </c>
      <c r="DP86" s="40">
        <v>0</v>
      </c>
      <c r="DQ86" s="6">
        <v>0</v>
      </c>
      <c r="DR86" s="39">
        <v>0</v>
      </c>
      <c r="DS86" s="40">
        <v>0</v>
      </c>
      <c r="DT86" s="6">
        <v>0</v>
      </c>
      <c r="DU86" s="39">
        <v>0</v>
      </c>
      <c r="DV86" s="40">
        <v>0</v>
      </c>
      <c r="DW86" s="6">
        <v>0</v>
      </c>
      <c r="DX86" s="39">
        <v>0</v>
      </c>
      <c r="DY86" s="40">
        <v>0</v>
      </c>
      <c r="DZ86" s="6">
        <v>0</v>
      </c>
      <c r="EA86" s="39">
        <v>0</v>
      </c>
      <c r="EB86" s="40">
        <v>0</v>
      </c>
      <c r="EC86" s="6">
        <v>0</v>
      </c>
      <c r="ED86" s="39">
        <v>0</v>
      </c>
      <c r="EE86" s="40">
        <v>0</v>
      </c>
      <c r="EF86" s="6">
        <v>0</v>
      </c>
      <c r="EG86" s="39">
        <v>0</v>
      </c>
      <c r="EH86" s="40">
        <v>0</v>
      </c>
      <c r="EI86" s="6">
        <v>0</v>
      </c>
      <c r="EJ86" s="39">
        <v>0</v>
      </c>
      <c r="EK86" s="40">
        <v>0</v>
      </c>
      <c r="EL86" s="6">
        <v>0</v>
      </c>
      <c r="EM86" s="39">
        <v>0</v>
      </c>
      <c r="EN86" s="40">
        <v>0</v>
      </c>
      <c r="EO86" s="6">
        <v>0</v>
      </c>
      <c r="EP86" s="39">
        <v>0</v>
      </c>
      <c r="EQ86" s="40">
        <v>0</v>
      </c>
      <c r="ER86" s="6">
        <v>0</v>
      </c>
      <c r="ES86" s="39">
        <v>0</v>
      </c>
      <c r="ET86" s="40">
        <v>0</v>
      </c>
      <c r="EU86" s="6">
        <v>0</v>
      </c>
      <c r="EV86" s="39">
        <v>0</v>
      </c>
      <c r="EW86" s="40">
        <v>0</v>
      </c>
      <c r="EX86" s="6">
        <v>0</v>
      </c>
      <c r="EY86" s="39">
        <v>0</v>
      </c>
      <c r="EZ86" s="40">
        <v>0</v>
      </c>
      <c r="FA86" s="6">
        <v>0</v>
      </c>
      <c r="FB86" s="39">
        <v>0</v>
      </c>
      <c r="FC86" s="40">
        <v>0</v>
      </c>
      <c r="FD86" s="6">
        <v>0</v>
      </c>
      <c r="FE86" s="39">
        <v>0</v>
      </c>
      <c r="FF86" s="40">
        <v>0</v>
      </c>
      <c r="FG86" s="6">
        <v>0</v>
      </c>
      <c r="FH86" s="39">
        <v>0</v>
      </c>
      <c r="FI86" s="40">
        <v>0</v>
      </c>
      <c r="FJ86" s="6">
        <v>0</v>
      </c>
      <c r="FK86" s="39">
        <v>0</v>
      </c>
      <c r="FL86" s="40">
        <v>108.937</v>
      </c>
      <c r="FM86" s="6">
        <v>1472.133</v>
      </c>
      <c r="FN86" s="39">
        <f t="shared" si="278"/>
        <v>13513.617962675677</v>
      </c>
      <c r="FO86" s="40">
        <v>0</v>
      </c>
      <c r="FP86" s="6">
        <v>0</v>
      </c>
      <c r="FQ86" s="39">
        <f t="shared" si="279"/>
        <v>0</v>
      </c>
      <c r="FR86" s="40">
        <v>0</v>
      </c>
      <c r="FS86" s="6">
        <v>0</v>
      </c>
      <c r="FT86" s="39">
        <f t="shared" si="280"/>
        <v>0</v>
      </c>
      <c r="FU86" s="40">
        <v>0</v>
      </c>
      <c r="FV86" s="6">
        <v>0</v>
      </c>
      <c r="FW86" s="39">
        <v>0</v>
      </c>
      <c r="FX86" s="40">
        <v>0</v>
      </c>
      <c r="FY86" s="6">
        <v>0</v>
      </c>
      <c r="FZ86" s="39">
        <v>0</v>
      </c>
      <c r="GA86" s="40">
        <v>3.669</v>
      </c>
      <c r="GB86" s="6">
        <v>260.61200000000002</v>
      </c>
      <c r="GC86" s="39">
        <f t="shared" si="281"/>
        <v>71030.79858272009</v>
      </c>
      <c r="GD86" s="40">
        <v>169.934</v>
      </c>
      <c r="GE86" s="6">
        <v>1903.49</v>
      </c>
      <c r="GF86" s="39">
        <f t="shared" si="282"/>
        <v>11201.348758929937</v>
      </c>
      <c r="GG86" s="40">
        <v>0</v>
      </c>
      <c r="GH86" s="6">
        <v>0</v>
      </c>
      <c r="GI86" s="39">
        <v>0</v>
      </c>
      <c r="GJ86" s="40">
        <v>0</v>
      </c>
      <c r="GK86" s="6">
        <v>0</v>
      </c>
      <c r="GL86" s="39">
        <v>0</v>
      </c>
      <c r="GM86" s="40">
        <v>0</v>
      </c>
      <c r="GN86" s="6">
        <v>0</v>
      </c>
      <c r="GO86" s="39">
        <v>0</v>
      </c>
      <c r="GP86" s="40">
        <v>0</v>
      </c>
      <c r="GQ86" s="6">
        <v>0</v>
      </c>
      <c r="GR86" s="39">
        <v>0</v>
      </c>
      <c r="GS86" s="8">
        <f t="shared" si="230"/>
        <v>2534.431</v>
      </c>
      <c r="GT86" s="17">
        <f t="shared" si="231"/>
        <v>37677.453999999998</v>
      </c>
      <c r="GU86" s="4"/>
      <c r="GV86" s="5"/>
      <c r="GW86" s="4"/>
      <c r="GX86" s="4"/>
      <c r="GY86" s="4"/>
      <c r="GZ86" s="5"/>
      <c r="HA86" s="4"/>
      <c r="HB86" s="4"/>
      <c r="HC86" s="4"/>
      <c r="HD86" s="5"/>
      <c r="HE86" s="4"/>
      <c r="HF86" s="4"/>
      <c r="HG86" s="4"/>
      <c r="HH86" s="5"/>
      <c r="HI86" s="4"/>
      <c r="HJ86" s="1"/>
      <c r="HK86" s="1"/>
      <c r="HL86" s="2"/>
      <c r="HM86" s="1"/>
      <c r="HN86" s="1"/>
      <c r="HO86" s="1"/>
      <c r="HP86" s="2"/>
      <c r="HQ86" s="1"/>
      <c r="HR86" s="1"/>
      <c r="HS86" s="1"/>
      <c r="HT86" s="2"/>
      <c r="HU86" s="1"/>
      <c r="HV86" s="1"/>
      <c r="HW86" s="1"/>
      <c r="HX86" s="2"/>
      <c r="HY86" s="1"/>
      <c r="HZ86" s="1"/>
      <c r="IA86" s="1"/>
      <c r="IB86" s="2"/>
      <c r="IC86" s="1"/>
      <c r="ID86" s="1"/>
      <c r="IE86" s="1"/>
      <c r="IF86" s="2"/>
      <c r="IG86" s="1"/>
      <c r="IH86" s="1"/>
      <c r="II86" s="1"/>
      <c r="IJ86" s="2"/>
      <c r="IK86" s="1"/>
      <c r="IL86" s="1"/>
      <c r="IM86" s="1"/>
    </row>
    <row r="87" spans="1:322" x14ac:dyDescent="0.3">
      <c r="A87" s="52">
        <v>2012</v>
      </c>
      <c r="B87" s="53" t="s">
        <v>8</v>
      </c>
      <c r="C87" s="40">
        <v>0</v>
      </c>
      <c r="D87" s="6">
        <v>0</v>
      </c>
      <c r="E87" s="39">
        <v>0</v>
      </c>
      <c r="F87" s="40">
        <v>38.893999999999998</v>
      </c>
      <c r="G87" s="6">
        <v>618.91200000000003</v>
      </c>
      <c r="H87" s="39">
        <f t="shared" si="283"/>
        <v>15912.788604926211</v>
      </c>
      <c r="I87" s="40">
        <v>7.7519999999999998</v>
      </c>
      <c r="J87" s="6">
        <v>133.541</v>
      </c>
      <c r="K87" s="39">
        <f t="shared" si="284"/>
        <v>17226.651186790506</v>
      </c>
      <c r="L87" s="40">
        <v>0</v>
      </c>
      <c r="M87" s="6">
        <v>0</v>
      </c>
      <c r="N87" s="39">
        <v>0</v>
      </c>
      <c r="O87" s="40">
        <v>0</v>
      </c>
      <c r="P87" s="6">
        <v>0</v>
      </c>
      <c r="Q87" s="39">
        <v>0</v>
      </c>
      <c r="R87" s="40">
        <v>0</v>
      </c>
      <c r="S87" s="6">
        <v>0</v>
      </c>
      <c r="T87" s="39">
        <v>0</v>
      </c>
      <c r="U87" s="40">
        <v>0</v>
      </c>
      <c r="V87" s="6">
        <v>0</v>
      </c>
      <c r="W87" s="39">
        <v>0</v>
      </c>
      <c r="X87" s="40">
        <v>3.4430000000000001</v>
      </c>
      <c r="Y87" s="6">
        <v>54.064999999999998</v>
      </c>
      <c r="Z87" s="39">
        <f t="shared" si="286"/>
        <v>15702.875399361021</v>
      </c>
      <c r="AA87" s="40">
        <v>1.345</v>
      </c>
      <c r="AB87" s="6">
        <v>37.548999999999999</v>
      </c>
      <c r="AC87" s="39">
        <f t="shared" si="289"/>
        <v>27917.472118959107</v>
      </c>
      <c r="AD87" s="40">
        <v>0</v>
      </c>
      <c r="AE87" s="6">
        <v>0</v>
      </c>
      <c r="AF87" s="39">
        <v>0</v>
      </c>
      <c r="AG87" s="40">
        <v>0</v>
      </c>
      <c r="AH87" s="6">
        <v>0</v>
      </c>
      <c r="AI87" s="39">
        <f t="shared" si="266"/>
        <v>0</v>
      </c>
      <c r="AJ87" s="40">
        <v>14.72</v>
      </c>
      <c r="AK87" s="6">
        <v>380.01299999999998</v>
      </c>
      <c r="AL87" s="39">
        <f t="shared" si="290"/>
        <v>25816.100543478256</v>
      </c>
      <c r="AM87" s="40">
        <v>0</v>
      </c>
      <c r="AN87" s="6">
        <v>0</v>
      </c>
      <c r="AO87" s="39">
        <v>0</v>
      </c>
      <c r="AP87" s="40">
        <v>0</v>
      </c>
      <c r="AQ87" s="6">
        <v>0</v>
      </c>
      <c r="AR87" s="39">
        <v>0</v>
      </c>
      <c r="AS87" s="40">
        <v>0</v>
      </c>
      <c r="AT87" s="6">
        <v>0</v>
      </c>
      <c r="AU87" s="39">
        <f t="shared" si="267"/>
        <v>0</v>
      </c>
      <c r="AV87" s="40">
        <v>289.33499999999998</v>
      </c>
      <c r="AW87" s="6">
        <v>4990.6480000000001</v>
      </c>
      <c r="AX87" s="39">
        <f t="shared" si="268"/>
        <v>17248.684051359152</v>
      </c>
      <c r="AY87" s="40">
        <v>0</v>
      </c>
      <c r="AZ87" s="6">
        <v>0</v>
      </c>
      <c r="BA87" s="39">
        <v>0</v>
      </c>
      <c r="BB87" s="40">
        <v>0</v>
      </c>
      <c r="BC87" s="6">
        <v>0</v>
      </c>
      <c r="BD87" s="39">
        <v>0</v>
      </c>
      <c r="BE87" s="40"/>
      <c r="BF87" s="6"/>
      <c r="BG87" s="39"/>
      <c r="BH87" s="40">
        <v>22.870999999999999</v>
      </c>
      <c r="BI87" s="6">
        <v>321.17500000000001</v>
      </c>
      <c r="BJ87" s="39">
        <f t="shared" si="288"/>
        <v>14042.892746272573</v>
      </c>
      <c r="BK87" s="40">
        <v>0</v>
      </c>
      <c r="BL87" s="6">
        <v>0</v>
      </c>
      <c r="BM87" s="39">
        <f t="shared" si="270"/>
        <v>0</v>
      </c>
      <c r="BN87" s="40">
        <v>0</v>
      </c>
      <c r="BO87" s="6">
        <v>0</v>
      </c>
      <c r="BP87" s="39">
        <f t="shared" si="271"/>
        <v>0</v>
      </c>
      <c r="BQ87" s="40">
        <v>0</v>
      </c>
      <c r="BR87" s="6">
        <v>0</v>
      </c>
      <c r="BS87" s="39">
        <v>0</v>
      </c>
      <c r="BT87" s="40">
        <v>9.52</v>
      </c>
      <c r="BU87" s="6">
        <v>174.18899999999999</v>
      </c>
      <c r="BV87" s="39">
        <f t="shared" si="272"/>
        <v>18297.163865546216</v>
      </c>
      <c r="BW87" s="40">
        <v>0</v>
      </c>
      <c r="BX87" s="6">
        <v>0</v>
      </c>
      <c r="BY87" s="39">
        <v>0</v>
      </c>
      <c r="BZ87" s="40">
        <v>977.88800000000003</v>
      </c>
      <c r="CA87" s="6">
        <v>5137.45</v>
      </c>
      <c r="CB87" s="39">
        <f t="shared" si="273"/>
        <v>5253.6180012434952</v>
      </c>
      <c r="CC87" s="40">
        <v>0</v>
      </c>
      <c r="CD87" s="6">
        <v>0</v>
      </c>
      <c r="CE87" s="39">
        <v>0</v>
      </c>
      <c r="CF87" s="40">
        <v>5.0000000000000001E-3</v>
      </c>
      <c r="CG87" s="6">
        <v>0.33400000000000002</v>
      </c>
      <c r="CH87" s="39">
        <f t="shared" ref="CH87" si="291">CG87/CF87*1000</f>
        <v>66800</v>
      </c>
      <c r="CI87" s="40">
        <v>0</v>
      </c>
      <c r="CJ87" s="6">
        <v>0</v>
      </c>
      <c r="CK87" s="39">
        <v>0</v>
      </c>
      <c r="CL87" s="40">
        <v>0</v>
      </c>
      <c r="CM87" s="6">
        <v>0</v>
      </c>
      <c r="CN87" s="39">
        <f t="shared" si="274"/>
        <v>0</v>
      </c>
      <c r="CO87" s="40">
        <v>0</v>
      </c>
      <c r="CP87" s="6">
        <v>0</v>
      </c>
      <c r="CQ87" s="39">
        <v>0</v>
      </c>
      <c r="CR87" s="40">
        <v>9.3759999999999994</v>
      </c>
      <c r="CS87" s="6">
        <v>301.23500000000001</v>
      </c>
      <c r="CT87" s="39">
        <f t="shared" si="275"/>
        <v>32128.30631399318</v>
      </c>
      <c r="CU87" s="40">
        <v>0</v>
      </c>
      <c r="CV87" s="6">
        <v>0</v>
      </c>
      <c r="CW87" s="39">
        <v>0</v>
      </c>
      <c r="CX87" s="40"/>
      <c r="CY87" s="6"/>
      <c r="CZ87" s="39"/>
      <c r="DA87" s="40">
        <v>0</v>
      </c>
      <c r="DB87" s="6">
        <v>0</v>
      </c>
      <c r="DC87" s="39">
        <v>0</v>
      </c>
      <c r="DD87" s="40">
        <v>0</v>
      </c>
      <c r="DE87" s="6">
        <v>0</v>
      </c>
      <c r="DF87" s="39">
        <v>0</v>
      </c>
      <c r="DG87" s="40">
        <v>0</v>
      </c>
      <c r="DH87" s="6">
        <v>0</v>
      </c>
      <c r="DI87" s="39">
        <v>0</v>
      </c>
      <c r="DJ87" s="40">
        <v>0</v>
      </c>
      <c r="DK87" s="6">
        <v>0</v>
      </c>
      <c r="DL87" s="39">
        <v>0</v>
      </c>
      <c r="DM87" s="40">
        <v>1193.31</v>
      </c>
      <c r="DN87" s="6">
        <v>20327.516</v>
      </c>
      <c r="DO87" s="39">
        <f t="shared" si="276"/>
        <v>17034.564362990339</v>
      </c>
      <c r="DP87" s="40">
        <v>0</v>
      </c>
      <c r="DQ87" s="6">
        <v>0</v>
      </c>
      <c r="DR87" s="39">
        <v>0</v>
      </c>
      <c r="DS87" s="40">
        <v>0</v>
      </c>
      <c r="DT87" s="6">
        <v>0</v>
      </c>
      <c r="DU87" s="39">
        <v>0</v>
      </c>
      <c r="DV87" s="40">
        <v>0</v>
      </c>
      <c r="DW87" s="6">
        <v>0</v>
      </c>
      <c r="DX87" s="39">
        <v>0</v>
      </c>
      <c r="DY87" s="40">
        <v>0</v>
      </c>
      <c r="DZ87" s="6">
        <v>0</v>
      </c>
      <c r="EA87" s="39">
        <v>0</v>
      </c>
      <c r="EB87" s="40">
        <v>0</v>
      </c>
      <c r="EC87" s="6">
        <v>0</v>
      </c>
      <c r="ED87" s="39">
        <v>0</v>
      </c>
      <c r="EE87" s="40">
        <v>0</v>
      </c>
      <c r="EF87" s="6">
        <v>0</v>
      </c>
      <c r="EG87" s="39">
        <v>0</v>
      </c>
      <c r="EH87" s="40">
        <v>0</v>
      </c>
      <c r="EI87" s="6">
        <v>0</v>
      </c>
      <c r="EJ87" s="39">
        <v>0</v>
      </c>
      <c r="EK87" s="40">
        <v>0</v>
      </c>
      <c r="EL87" s="6">
        <v>0</v>
      </c>
      <c r="EM87" s="39">
        <v>0</v>
      </c>
      <c r="EN87" s="40">
        <v>0</v>
      </c>
      <c r="EO87" s="6">
        <v>0</v>
      </c>
      <c r="EP87" s="39">
        <v>0</v>
      </c>
      <c r="EQ87" s="40">
        <v>0</v>
      </c>
      <c r="ER87" s="6">
        <v>0</v>
      </c>
      <c r="ES87" s="39">
        <v>0</v>
      </c>
      <c r="ET87" s="40">
        <v>0</v>
      </c>
      <c r="EU87" s="6">
        <v>0</v>
      </c>
      <c r="EV87" s="39">
        <v>0</v>
      </c>
      <c r="EW87" s="40">
        <v>0</v>
      </c>
      <c r="EX87" s="6">
        <v>0</v>
      </c>
      <c r="EY87" s="39">
        <v>0</v>
      </c>
      <c r="EZ87" s="40">
        <v>0</v>
      </c>
      <c r="FA87" s="6">
        <v>0</v>
      </c>
      <c r="FB87" s="39">
        <v>0</v>
      </c>
      <c r="FC87" s="40">
        <v>0</v>
      </c>
      <c r="FD87" s="6">
        <v>0</v>
      </c>
      <c r="FE87" s="39">
        <v>0</v>
      </c>
      <c r="FF87" s="40">
        <v>0</v>
      </c>
      <c r="FG87" s="6">
        <v>0</v>
      </c>
      <c r="FH87" s="39">
        <v>0</v>
      </c>
      <c r="FI87" s="40">
        <v>0</v>
      </c>
      <c r="FJ87" s="6">
        <v>0</v>
      </c>
      <c r="FK87" s="39">
        <v>0</v>
      </c>
      <c r="FL87" s="40">
        <v>133.286</v>
      </c>
      <c r="FM87" s="6">
        <v>1314.5889999999999</v>
      </c>
      <c r="FN87" s="39">
        <f t="shared" si="278"/>
        <v>9862.9188361868473</v>
      </c>
      <c r="FO87" s="40">
        <v>0</v>
      </c>
      <c r="FP87" s="6">
        <v>0</v>
      </c>
      <c r="FQ87" s="39">
        <f t="shared" si="279"/>
        <v>0</v>
      </c>
      <c r="FR87" s="40">
        <v>0</v>
      </c>
      <c r="FS87" s="6">
        <v>0</v>
      </c>
      <c r="FT87" s="39">
        <f t="shared" si="280"/>
        <v>0</v>
      </c>
      <c r="FU87" s="40">
        <v>0</v>
      </c>
      <c r="FV87" s="6">
        <v>0</v>
      </c>
      <c r="FW87" s="39">
        <v>0</v>
      </c>
      <c r="FX87" s="40">
        <v>0</v>
      </c>
      <c r="FY87" s="6">
        <v>0</v>
      </c>
      <c r="FZ87" s="39">
        <v>0</v>
      </c>
      <c r="GA87" s="40">
        <v>3.032</v>
      </c>
      <c r="GB87" s="6">
        <v>240.113</v>
      </c>
      <c r="GC87" s="39">
        <f t="shared" si="281"/>
        <v>79192.941952506604</v>
      </c>
      <c r="GD87" s="40">
        <v>151.75700000000001</v>
      </c>
      <c r="GE87" s="6">
        <v>2200.145</v>
      </c>
      <c r="GF87" s="39">
        <f t="shared" si="282"/>
        <v>14497.815586760413</v>
      </c>
      <c r="GG87" s="40">
        <v>0</v>
      </c>
      <c r="GH87" s="6">
        <v>0</v>
      </c>
      <c r="GI87" s="39">
        <v>0</v>
      </c>
      <c r="GJ87" s="40">
        <v>0</v>
      </c>
      <c r="GK87" s="6">
        <v>0</v>
      </c>
      <c r="GL87" s="39">
        <v>0</v>
      </c>
      <c r="GM87" s="40">
        <v>0</v>
      </c>
      <c r="GN87" s="6">
        <v>0</v>
      </c>
      <c r="GO87" s="39">
        <v>0</v>
      </c>
      <c r="GP87" s="40">
        <v>0</v>
      </c>
      <c r="GQ87" s="6">
        <v>0</v>
      </c>
      <c r="GR87" s="39">
        <v>0</v>
      </c>
      <c r="GS87" s="8">
        <f t="shared" si="230"/>
        <v>2856.5340000000001</v>
      </c>
      <c r="GT87" s="17">
        <f t="shared" si="231"/>
        <v>36231.473999999995</v>
      </c>
      <c r="GU87" s="4"/>
      <c r="GV87" s="5"/>
      <c r="GW87" s="4"/>
      <c r="GX87" s="4"/>
      <c r="GY87" s="4"/>
      <c r="GZ87" s="5"/>
      <c r="HA87" s="4"/>
      <c r="HB87" s="4"/>
      <c r="HC87" s="4"/>
      <c r="HD87" s="5"/>
      <c r="HE87" s="4"/>
      <c r="HF87" s="4"/>
      <c r="HG87" s="4"/>
      <c r="HH87" s="5"/>
      <c r="HI87" s="4"/>
      <c r="HJ87" s="1"/>
      <c r="HK87" s="1"/>
      <c r="HL87" s="2"/>
      <c r="HM87" s="1"/>
      <c r="HN87" s="1"/>
      <c r="HO87" s="1"/>
      <c r="HP87" s="2"/>
      <c r="HQ87" s="1"/>
      <c r="HR87" s="1"/>
      <c r="HS87" s="1"/>
      <c r="HT87" s="2"/>
      <c r="HU87" s="1"/>
      <c r="HV87" s="1"/>
      <c r="HW87" s="1"/>
      <c r="HX87" s="2"/>
      <c r="HY87" s="1"/>
      <c r="HZ87" s="1"/>
      <c r="IA87" s="1"/>
      <c r="IB87" s="2"/>
      <c r="IC87" s="1"/>
      <c r="ID87" s="1"/>
      <c r="IE87" s="1"/>
      <c r="IF87" s="2"/>
      <c r="IG87" s="1"/>
      <c r="IH87" s="1"/>
      <c r="II87" s="1"/>
      <c r="IJ87" s="2"/>
      <c r="IK87" s="1"/>
      <c r="IL87" s="1"/>
      <c r="IM87" s="1"/>
    </row>
    <row r="88" spans="1:322" x14ac:dyDescent="0.3">
      <c r="A88" s="52">
        <v>2012</v>
      </c>
      <c r="B88" s="53" t="s">
        <v>9</v>
      </c>
      <c r="C88" s="40">
        <v>0</v>
      </c>
      <c r="D88" s="6">
        <v>0</v>
      </c>
      <c r="E88" s="39">
        <v>0</v>
      </c>
      <c r="F88" s="40">
        <v>0</v>
      </c>
      <c r="G88" s="6">
        <v>0</v>
      </c>
      <c r="H88" s="39">
        <v>0</v>
      </c>
      <c r="I88" s="40">
        <v>7.3179999999999996</v>
      </c>
      <c r="J88" s="6">
        <v>188.715</v>
      </c>
      <c r="K88" s="39">
        <f t="shared" si="284"/>
        <v>25787.78354741733</v>
      </c>
      <c r="L88" s="40">
        <v>0</v>
      </c>
      <c r="M88" s="6">
        <v>0</v>
      </c>
      <c r="N88" s="39">
        <v>0</v>
      </c>
      <c r="O88" s="40">
        <v>0</v>
      </c>
      <c r="P88" s="6">
        <v>0</v>
      </c>
      <c r="Q88" s="39">
        <v>0</v>
      </c>
      <c r="R88" s="40">
        <v>25.239000000000001</v>
      </c>
      <c r="S88" s="6">
        <v>253.99700000000001</v>
      </c>
      <c r="T88" s="39">
        <f t="shared" si="285"/>
        <v>10063.671302349538</v>
      </c>
      <c r="U88" s="40">
        <v>0</v>
      </c>
      <c r="V88" s="6">
        <v>0</v>
      </c>
      <c r="W88" s="39">
        <v>0</v>
      </c>
      <c r="X88" s="40">
        <v>25.548999999999999</v>
      </c>
      <c r="Y88" s="6">
        <v>413.89600000000002</v>
      </c>
      <c r="Z88" s="39">
        <f t="shared" si="286"/>
        <v>16200.086109045365</v>
      </c>
      <c r="AA88" s="40">
        <v>0</v>
      </c>
      <c r="AB88" s="6">
        <v>0</v>
      </c>
      <c r="AC88" s="39">
        <v>0</v>
      </c>
      <c r="AD88" s="40">
        <v>0.06</v>
      </c>
      <c r="AE88" s="6">
        <v>0.6</v>
      </c>
      <c r="AF88" s="39">
        <f t="shared" ref="AF88" si="292">AE88/AD88*1000</f>
        <v>10000</v>
      </c>
      <c r="AG88" s="40">
        <v>0</v>
      </c>
      <c r="AH88" s="6">
        <v>0</v>
      </c>
      <c r="AI88" s="39">
        <f t="shared" si="266"/>
        <v>0</v>
      </c>
      <c r="AJ88" s="40">
        <v>0</v>
      </c>
      <c r="AK88" s="6">
        <v>0</v>
      </c>
      <c r="AL88" s="39">
        <v>0</v>
      </c>
      <c r="AM88" s="40">
        <v>0.8</v>
      </c>
      <c r="AN88" s="6">
        <v>67.738</v>
      </c>
      <c r="AO88" s="39">
        <f t="shared" ref="AO88" si="293">AN88/AM88*1000</f>
        <v>84672.5</v>
      </c>
      <c r="AP88" s="40">
        <v>0</v>
      </c>
      <c r="AQ88" s="6">
        <v>0</v>
      </c>
      <c r="AR88" s="39">
        <v>0</v>
      </c>
      <c r="AS88" s="40">
        <v>0</v>
      </c>
      <c r="AT88" s="6">
        <v>0</v>
      </c>
      <c r="AU88" s="39">
        <f t="shared" si="267"/>
        <v>0</v>
      </c>
      <c r="AV88" s="40">
        <v>199.96199999999999</v>
      </c>
      <c r="AW88" s="6">
        <v>3920.433</v>
      </c>
      <c r="AX88" s="39">
        <f t="shared" si="268"/>
        <v>19605.890119122632</v>
      </c>
      <c r="AY88" s="40">
        <v>0</v>
      </c>
      <c r="AZ88" s="6">
        <v>0</v>
      </c>
      <c r="BA88" s="39">
        <v>0</v>
      </c>
      <c r="BB88" s="40">
        <v>0</v>
      </c>
      <c r="BC88" s="6">
        <v>0</v>
      </c>
      <c r="BD88" s="39">
        <v>0</v>
      </c>
      <c r="BE88" s="40"/>
      <c r="BF88" s="6"/>
      <c r="BG88" s="39"/>
      <c r="BH88" s="40">
        <v>19.309999999999999</v>
      </c>
      <c r="BI88" s="6">
        <v>232.81700000000001</v>
      </c>
      <c r="BJ88" s="39">
        <f t="shared" si="288"/>
        <v>12056.809943034699</v>
      </c>
      <c r="BK88" s="40">
        <v>0</v>
      </c>
      <c r="BL88" s="6">
        <v>0</v>
      </c>
      <c r="BM88" s="39">
        <f t="shared" si="270"/>
        <v>0</v>
      </c>
      <c r="BN88" s="40">
        <v>0</v>
      </c>
      <c r="BO88" s="6">
        <v>0</v>
      </c>
      <c r="BP88" s="39">
        <f t="shared" si="271"/>
        <v>0</v>
      </c>
      <c r="BQ88" s="40">
        <v>0</v>
      </c>
      <c r="BR88" s="6">
        <v>0</v>
      </c>
      <c r="BS88" s="39">
        <v>0</v>
      </c>
      <c r="BT88" s="40">
        <v>7.56</v>
      </c>
      <c r="BU88" s="6">
        <v>138.60900000000001</v>
      </c>
      <c r="BV88" s="39">
        <f t="shared" si="272"/>
        <v>18334.523809523813</v>
      </c>
      <c r="BW88" s="40">
        <v>0</v>
      </c>
      <c r="BX88" s="6">
        <v>0</v>
      </c>
      <c r="BY88" s="39">
        <v>0</v>
      </c>
      <c r="BZ88" s="40">
        <v>527.26499999999999</v>
      </c>
      <c r="CA88" s="6">
        <v>2932.4430000000002</v>
      </c>
      <c r="CB88" s="39">
        <f t="shared" si="273"/>
        <v>5561.6113339592057</v>
      </c>
      <c r="CC88" s="40">
        <v>0</v>
      </c>
      <c r="CD88" s="6">
        <v>0</v>
      </c>
      <c r="CE88" s="39">
        <v>0</v>
      </c>
      <c r="CF88" s="40">
        <v>0</v>
      </c>
      <c r="CG88" s="6">
        <v>0</v>
      </c>
      <c r="CH88" s="39">
        <v>0</v>
      </c>
      <c r="CI88" s="40">
        <v>0</v>
      </c>
      <c r="CJ88" s="6">
        <v>0</v>
      </c>
      <c r="CK88" s="39">
        <v>0</v>
      </c>
      <c r="CL88" s="40">
        <v>0</v>
      </c>
      <c r="CM88" s="6">
        <v>0</v>
      </c>
      <c r="CN88" s="39">
        <f t="shared" si="274"/>
        <v>0</v>
      </c>
      <c r="CO88" s="40">
        <v>0</v>
      </c>
      <c r="CP88" s="6">
        <v>0</v>
      </c>
      <c r="CQ88" s="39">
        <v>0</v>
      </c>
      <c r="CR88" s="40">
        <v>8.8179999999999996</v>
      </c>
      <c r="CS88" s="6">
        <v>239.393</v>
      </c>
      <c r="CT88" s="39">
        <f t="shared" si="275"/>
        <v>27148.219550918577</v>
      </c>
      <c r="CU88" s="40">
        <v>0</v>
      </c>
      <c r="CV88" s="6">
        <v>0</v>
      </c>
      <c r="CW88" s="39">
        <v>0</v>
      </c>
      <c r="CX88" s="40"/>
      <c r="CY88" s="6"/>
      <c r="CZ88" s="39"/>
      <c r="DA88" s="40">
        <v>0</v>
      </c>
      <c r="DB88" s="6">
        <v>0</v>
      </c>
      <c r="DC88" s="39">
        <v>0</v>
      </c>
      <c r="DD88" s="40">
        <v>0</v>
      </c>
      <c r="DE88" s="6">
        <v>0</v>
      </c>
      <c r="DF88" s="39">
        <v>0</v>
      </c>
      <c r="DG88" s="40">
        <v>0</v>
      </c>
      <c r="DH88" s="6">
        <v>0</v>
      </c>
      <c r="DI88" s="39">
        <v>0</v>
      </c>
      <c r="DJ88" s="40">
        <v>0</v>
      </c>
      <c r="DK88" s="6">
        <v>0</v>
      </c>
      <c r="DL88" s="39">
        <v>0</v>
      </c>
      <c r="DM88" s="44">
        <v>850.94200000000001</v>
      </c>
      <c r="DN88" s="14">
        <v>15613.958000000001</v>
      </c>
      <c r="DO88" s="39">
        <f t="shared" si="276"/>
        <v>18349.027313259892</v>
      </c>
      <c r="DP88" s="40">
        <v>0</v>
      </c>
      <c r="DQ88" s="6">
        <v>0</v>
      </c>
      <c r="DR88" s="39">
        <v>0</v>
      </c>
      <c r="DS88" s="40">
        <v>0</v>
      </c>
      <c r="DT88" s="6">
        <v>0</v>
      </c>
      <c r="DU88" s="39">
        <v>0</v>
      </c>
      <c r="DV88" s="40">
        <v>0</v>
      </c>
      <c r="DW88" s="6">
        <v>0</v>
      </c>
      <c r="DX88" s="39">
        <v>0</v>
      </c>
      <c r="DY88" s="40">
        <v>0</v>
      </c>
      <c r="DZ88" s="6">
        <v>0</v>
      </c>
      <c r="EA88" s="39">
        <v>0</v>
      </c>
      <c r="EB88" s="40">
        <v>0</v>
      </c>
      <c r="EC88" s="6">
        <v>0</v>
      </c>
      <c r="ED88" s="39">
        <v>0</v>
      </c>
      <c r="EE88" s="40">
        <v>0</v>
      </c>
      <c r="EF88" s="6">
        <v>0</v>
      </c>
      <c r="EG88" s="39">
        <v>0</v>
      </c>
      <c r="EH88" s="40">
        <v>0</v>
      </c>
      <c r="EI88" s="6">
        <v>0</v>
      </c>
      <c r="EJ88" s="39">
        <v>0</v>
      </c>
      <c r="EK88" s="40">
        <v>0</v>
      </c>
      <c r="EL88" s="6">
        <v>0</v>
      </c>
      <c r="EM88" s="39">
        <v>0</v>
      </c>
      <c r="EN88" s="40">
        <v>0</v>
      </c>
      <c r="EO88" s="6">
        <v>0</v>
      </c>
      <c r="EP88" s="39">
        <v>0</v>
      </c>
      <c r="EQ88" s="40">
        <v>0</v>
      </c>
      <c r="ER88" s="6">
        <v>0</v>
      </c>
      <c r="ES88" s="39">
        <v>0</v>
      </c>
      <c r="ET88" s="40">
        <v>0</v>
      </c>
      <c r="EU88" s="6">
        <v>0</v>
      </c>
      <c r="EV88" s="39">
        <v>0</v>
      </c>
      <c r="EW88" s="40">
        <v>0</v>
      </c>
      <c r="EX88" s="6">
        <v>0</v>
      </c>
      <c r="EY88" s="39">
        <v>0</v>
      </c>
      <c r="EZ88" s="40">
        <v>0</v>
      </c>
      <c r="FA88" s="6">
        <v>0</v>
      </c>
      <c r="FB88" s="39">
        <v>0</v>
      </c>
      <c r="FC88" s="40">
        <v>0</v>
      </c>
      <c r="FD88" s="6">
        <v>0</v>
      </c>
      <c r="FE88" s="39">
        <v>0</v>
      </c>
      <c r="FF88" s="40">
        <v>0</v>
      </c>
      <c r="FG88" s="6">
        <v>0</v>
      </c>
      <c r="FH88" s="39">
        <v>0</v>
      </c>
      <c r="FI88" s="40">
        <v>6</v>
      </c>
      <c r="FJ88" s="6">
        <v>189.55699999999999</v>
      </c>
      <c r="FK88" s="39">
        <f t="shared" si="277"/>
        <v>31592.833333333332</v>
      </c>
      <c r="FL88" s="40">
        <v>32.799999999999997</v>
      </c>
      <c r="FM88" s="6">
        <v>382.48399999999998</v>
      </c>
      <c r="FN88" s="39">
        <f t="shared" si="278"/>
        <v>11661.097560975611</v>
      </c>
      <c r="FO88" s="40">
        <v>0</v>
      </c>
      <c r="FP88" s="6">
        <v>0</v>
      </c>
      <c r="FQ88" s="39">
        <f t="shared" si="279"/>
        <v>0</v>
      </c>
      <c r="FR88" s="40">
        <v>0</v>
      </c>
      <c r="FS88" s="6">
        <v>0</v>
      </c>
      <c r="FT88" s="39">
        <f t="shared" si="280"/>
        <v>0</v>
      </c>
      <c r="FU88" s="40">
        <v>0</v>
      </c>
      <c r="FV88" s="6">
        <v>0</v>
      </c>
      <c r="FW88" s="39">
        <v>0</v>
      </c>
      <c r="FX88" s="40">
        <v>0</v>
      </c>
      <c r="FY88" s="6">
        <v>0</v>
      </c>
      <c r="FZ88" s="39">
        <v>0</v>
      </c>
      <c r="GA88" s="40">
        <v>1.2110000000000001</v>
      </c>
      <c r="GB88" s="6">
        <v>91.475999999999999</v>
      </c>
      <c r="GC88" s="39">
        <f t="shared" si="281"/>
        <v>75537.57225433526</v>
      </c>
      <c r="GD88" s="40">
        <v>99.563000000000002</v>
      </c>
      <c r="GE88" s="6">
        <v>1551.03</v>
      </c>
      <c r="GF88" s="39">
        <f t="shared" si="282"/>
        <v>15578.377509717464</v>
      </c>
      <c r="GG88" s="40">
        <v>0</v>
      </c>
      <c r="GH88" s="6">
        <v>0</v>
      </c>
      <c r="GI88" s="39">
        <v>0</v>
      </c>
      <c r="GJ88" s="40">
        <v>0</v>
      </c>
      <c r="GK88" s="6">
        <v>0</v>
      </c>
      <c r="GL88" s="39">
        <v>0</v>
      </c>
      <c r="GM88" s="40">
        <v>0</v>
      </c>
      <c r="GN88" s="6">
        <v>0</v>
      </c>
      <c r="GO88" s="39">
        <v>0</v>
      </c>
      <c r="GP88" s="40">
        <v>0</v>
      </c>
      <c r="GQ88" s="6">
        <v>0</v>
      </c>
      <c r="GR88" s="39">
        <v>0</v>
      </c>
      <c r="GS88" s="8">
        <f t="shared" si="230"/>
        <v>1812.3969999999999</v>
      </c>
      <c r="GT88" s="17">
        <f t="shared" si="231"/>
        <v>26217.145999999997</v>
      </c>
      <c r="GU88" s="4"/>
      <c r="GV88" s="5"/>
      <c r="GW88" s="4"/>
      <c r="GX88" s="4"/>
      <c r="GY88" s="4"/>
      <c r="GZ88" s="5"/>
      <c r="HA88" s="4"/>
      <c r="HB88" s="4"/>
      <c r="HC88" s="4"/>
      <c r="HD88" s="5"/>
      <c r="HE88" s="4"/>
      <c r="HF88" s="4"/>
      <c r="HG88" s="4"/>
      <c r="HH88" s="5"/>
      <c r="HI88" s="4"/>
      <c r="HJ88" s="1"/>
      <c r="HK88" s="1"/>
      <c r="HL88" s="2"/>
      <c r="HM88" s="1"/>
      <c r="HN88" s="1"/>
      <c r="HO88" s="1"/>
      <c r="HP88" s="2"/>
      <c r="HQ88" s="1"/>
      <c r="HR88" s="1"/>
      <c r="HS88" s="1"/>
      <c r="HT88" s="2"/>
      <c r="HU88" s="1"/>
      <c r="HV88" s="1"/>
      <c r="HW88" s="1"/>
      <c r="HX88" s="2"/>
      <c r="HY88" s="1"/>
      <c r="HZ88" s="1"/>
      <c r="IA88" s="1"/>
      <c r="IB88" s="2"/>
      <c r="IC88" s="1"/>
      <c r="ID88" s="1"/>
      <c r="IE88" s="1"/>
      <c r="IF88" s="2"/>
      <c r="IG88" s="1"/>
      <c r="IH88" s="1"/>
      <c r="II88" s="1"/>
      <c r="IJ88" s="2"/>
      <c r="IK88" s="1"/>
      <c r="IL88" s="1"/>
      <c r="IM88" s="1"/>
    </row>
    <row r="89" spans="1:322" x14ac:dyDescent="0.3">
      <c r="A89" s="52">
        <v>2012</v>
      </c>
      <c r="B89" s="53" t="s">
        <v>10</v>
      </c>
      <c r="C89" s="40">
        <v>0</v>
      </c>
      <c r="D89" s="6">
        <v>0</v>
      </c>
      <c r="E89" s="39">
        <v>0</v>
      </c>
      <c r="F89" s="40">
        <v>3.3260000000000001</v>
      </c>
      <c r="G89" s="6">
        <v>16.085999999999999</v>
      </c>
      <c r="H89" s="39">
        <f t="shared" si="283"/>
        <v>4836.4401683704145</v>
      </c>
      <c r="I89" s="40">
        <v>7.3230000000000004</v>
      </c>
      <c r="J89" s="6">
        <v>153.261</v>
      </c>
      <c r="K89" s="39">
        <f t="shared" si="284"/>
        <v>20928.717738631709</v>
      </c>
      <c r="L89" s="40">
        <v>9.4649999999999999</v>
      </c>
      <c r="M89" s="6">
        <v>150.465</v>
      </c>
      <c r="N89" s="39">
        <f t="shared" si="265"/>
        <v>15896.988906497623</v>
      </c>
      <c r="O89" s="40">
        <v>0</v>
      </c>
      <c r="P89" s="6">
        <v>0</v>
      </c>
      <c r="Q89" s="39">
        <v>0</v>
      </c>
      <c r="R89" s="40">
        <v>0</v>
      </c>
      <c r="S89" s="6">
        <v>0</v>
      </c>
      <c r="T89" s="39">
        <v>0</v>
      </c>
      <c r="U89" s="40">
        <v>0</v>
      </c>
      <c r="V89" s="6">
        <v>0</v>
      </c>
      <c r="W89" s="39">
        <v>0</v>
      </c>
      <c r="X89" s="40">
        <v>34.911000000000001</v>
      </c>
      <c r="Y89" s="6">
        <v>563.88</v>
      </c>
      <c r="Z89" s="39">
        <f t="shared" si="286"/>
        <v>16151.929191372346</v>
      </c>
      <c r="AA89" s="40">
        <v>1.9359999999999999</v>
      </c>
      <c r="AB89" s="6">
        <v>61.798000000000002</v>
      </c>
      <c r="AC89" s="39">
        <f t="shared" si="289"/>
        <v>31920.454545454548</v>
      </c>
      <c r="AD89" s="40">
        <v>0</v>
      </c>
      <c r="AE89" s="6">
        <v>0</v>
      </c>
      <c r="AF89" s="39">
        <v>0</v>
      </c>
      <c r="AG89" s="40">
        <v>0</v>
      </c>
      <c r="AH89" s="6">
        <v>0</v>
      </c>
      <c r="AI89" s="39">
        <f t="shared" si="266"/>
        <v>0</v>
      </c>
      <c r="AJ89" s="40">
        <v>14.72</v>
      </c>
      <c r="AK89" s="6">
        <v>353.61700000000002</v>
      </c>
      <c r="AL89" s="39">
        <f t="shared" si="290"/>
        <v>24022.894021739132</v>
      </c>
      <c r="AM89" s="40">
        <v>0</v>
      </c>
      <c r="AN89" s="6">
        <v>0</v>
      </c>
      <c r="AO89" s="39">
        <v>0</v>
      </c>
      <c r="AP89" s="40">
        <v>0</v>
      </c>
      <c r="AQ89" s="6">
        <v>0</v>
      </c>
      <c r="AR89" s="39">
        <v>0</v>
      </c>
      <c r="AS89" s="40">
        <v>0</v>
      </c>
      <c r="AT89" s="6">
        <v>0</v>
      </c>
      <c r="AU89" s="39">
        <f t="shared" si="267"/>
        <v>0</v>
      </c>
      <c r="AV89" s="40">
        <v>148.35499999999999</v>
      </c>
      <c r="AW89" s="6">
        <v>2714.6329999999998</v>
      </c>
      <c r="AX89" s="39">
        <f t="shared" si="268"/>
        <v>18298.223854942538</v>
      </c>
      <c r="AY89" s="40">
        <v>0</v>
      </c>
      <c r="AZ89" s="6">
        <v>0</v>
      </c>
      <c r="BA89" s="39">
        <v>0</v>
      </c>
      <c r="BB89" s="40">
        <v>0</v>
      </c>
      <c r="BC89" s="6">
        <v>0</v>
      </c>
      <c r="BD89" s="39">
        <v>0</v>
      </c>
      <c r="BE89" s="40"/>
      <c r="BF89" s="6"/>
      <c r="BG89" s="39"/>
      <c r="BH89" s="40">
        <v>38.909999999999997</v>
      </c>
      <c r="BI89" s="6">
        <v>459.17899999999997</v>
      </c>
      <c r="BJ89" s="39">
        <f t="shared" si="288"/>
        <v>11801.053713698278</v>
      </c>
      <c r="BK89" s="40">
        <v>0</v>
      </c>
      <c r="BL89" s="6">
        <v>0</v>
      </c>
      <c r="BM89" s="39">
        <f t="shared" si="270"/>
        <v>0</v>
      </c>
      <c r="BN89" s="40">
        <v>0</v>
      </c>
      <c r="BO89" s="6">
        <v>0</v>
      </c>
      <c r="BP89" s="39">
        <f t="shared" si="271"/>
        <v>0</v>
      </c>
      <c r="BQ89" s="40">
        <v>0</v>
      </c>
      <c r="BR89" s="6">
        <v>0</v>
      </c>
      <c r="BS89" s="39">
        <v>0</v>
      </c>
      <c r="BT89" s="40">
        <v>11.74</v>
      </c>
      <c r="BU89" s="6">
        <v>238.541</v>
      </c>
      <c r="BV89" s="39">
        <f t="shared" si="272"/>
        <v>20318.654173764906</v>
      </c>
      <c r="BW89" s="40">
        <v>0</v>
      </c>
      <c r="BX89" s="6">
        <v>0</v>
      </c>
      <c r="BY89" s="39">
        <v>0</v>
      </c>
      <c r="BZ89" s="40">
        <v>422.84399999999999</v>
      </c>
      <c r="CA89" s="6">
        <v>2485.857</v>
      </c>
      <c r="CB89" s="39">
        <f t="shared" si="273"/>
        <v>5878.8986009024602</v>
      </c>
      <c r="CC89" s="40">
        <v>0</v>
      </c>
      <c r="CD89" s="6">
        <v>0</v>
      </c>
      <c r="CE89" s="39">
        <v>0</v>
      </c>
      <c r="CF89" s="40">
        <v>0</v>
      </c>
      <c r="CG89" s="6">
        <v>0</v>
      </c>
      <c r="CH89" s="39">
        <v>0</v>
      </c>
      <c r="CI89" s="40">
        <v>0</v>
      </c>
      <c r="CJ89" s="6">
        <v>0</v>
      </c>
      <c r="CK89" s="39">
        <v>0</v>
      </c>
      <c r="CL89" s="40">
        <v>0</v>
      </c>
      <c r="CM89" s="6">
        <v>0</v>
      </c>
      <c r="CN89" s="39">
        <f t="shared" si="274"/>
        <v>0</v>
      </c>
      <c r="CO89" s="40">
        <v>0</v>
      </c>
      <c r="CP89" s="6">
        <v>0</v>
      </c>
      <c r="CQ89" s="39">
        <v>0</v>
      </c>
      <c r="CR89" s="40">
        <v>9.9979999999999993</v>
      </c>
      <c r="CS89" s="6">
        <v>307.25900000000001</v>
      </c>
      <c r="CT89" s="39">
        <f t="shared" si="275"/>
        <v>30732.046409281862</v>
      </c>
      <c r="CU89" s="40">
        <v>0</v>
      </c>
      <c r="CV89" s="6">
        <v>0</v>
      </c>
      <c r="CW89" s="39">
        <v>0</v>
      </c>
      <c r="CX89" s="40"/>
      <c r="CY89" s="6"/>
      <c r="CZ89" s="39"/>
      <c r="DA89" s="40">
        <v>0</v>
      </c>
      <c r="DB89" s="6">
        <v>0</v>
      </c>
      <c r="DC89" s="39">
        <v>0</v>
      </c>
      <c r="DD89" s="40">
        <v>0</v>
      </c>
      <c r="DE89" s="6">
        <v>0</v>
      </c>
      <c r="DF89" s="39">
        <v>0</v>
      </c>
      <c r="DG89" s="40">
        <v>0</v>
      </c>
      <c r="DH89" s="6">
        <v>0</v>
      </c>
      <c r="DI89" s="39">
        <v>0</v>
      </c>
      <c r="DJ89" s="40">
        <v>0</v>
      </c>
      <c r="DK89" s="6">
        <v>0</v>
      </c>
      <c r="DL89" s="39">
        <v>0</v>
      </c>
      <c r="DM89" s="40">
        <v>1168.336</v>
      </c>
      <c r="DN89" s="6">
        <v>19524.333999999999</v>
      </c>
      <c r="DO89" s="39">
        <f t="shared" si="276"/>
        <v>16711.232042836989</v>
      </c>
      <c r="DP89" s="40">
        <v>0</v>
      </c>
      <c r="DQ89" s="6">
        <v>0</v>
      </c>
      <c r="DR89" s="39">
        <v>0</v>
      </c>
      <c r="DS89" s="40">
        <v>0</v>
      </c>
      <c r="DT89" s="6">
        <v>0</v>
      </c>
      <c r="DU89" s="39">
        <v>0</v>
      </c>
      <c r="DV89" s="40">
        <v>0</v>
      </c>
      <c r="DW89" s="6">
        <v>0</v>
      </c>
      <c r="DX89" s="39">
        <v>0</v>
      </c>
      <c r="DY89" s="40">
        <v>0</v>
      </c>
      <c r="DZ89" s="6">
        <v>0</v>
      </c>
      <c r="EA89" s="39">
        <v>0</v>
      </c>
      <c r="EB89" s="40">
        <v>0</v>
      </c>
      <c r="EC89" s="6">
        <v>0</v>
      </c>
      <c r="ED89" s="39">
        <v>0</v>
      </c>
      <c r="EE89" s="40">
        <v>0</v>
      </c>
      <c r="EF89" s="6">
        <v>0</v>
      </c>
      <c r="EG89" s="39">
        <v>0</v>
      </c>
      <c r="EH89" s="40">
        <v>0</v>
      </c>
      <c r="EI89" s="6">
        <v>0</v>
      </c>
      <c r="EJ89" s="39">
        <v>0</v>
      </c>
      <c r="EK89" s="40">
        <v>0</v>
      </c>
      <c r="EL89" s="6">
        <v>0</v>
      </c>
      <c r="EM89" s="39">
        <v>0</v>
      </c>
      <c r="EN89" s="40">
        <v>0</v>
      </c>
      <c r="EO89" s="6">
        <v>0</v>
      </c>
      <c r="EP89" s="39">
        <v>0</v>
      </c>
      <c r="EQ89" s="40">
        <v>0</v>
      </c>
      <c r="ER89" s="6">
        <v>0</v>
      </c>
      <c r="ES89" s="39">
        <v>0</v>
      </c>
      <c r="ET89" s="40">
        <v>0</v>
      </c>
      <c r="EU89" s="6">
        <v>0</v>
      </c>
      <c r="EV89" s="39">
        <v>0</v>
      </c>
      <c r="EW89" s="40">
        <v>0</v>
      </c>
      <c r="EX89" s="6">
        <v>0</v>
      </c>
      <c r="EY89" s="39">
        <v>0</v>
      </c>
      <c r="EZ89" s="40">
        <v>0</v>
      </c>
      <c r="FA89" s="6">
        <v>0</v>
      </c>
      <c r="FB89" s="39">
        <v>0</v>
      </c>
      <c r="FC89" s="40">
        <v>0</v>
      </c>
      <c r="FD89" s="6">
        <v>0</v>
      </c>
      <c r="FE89" s="39">
        <v>0</v>
      </c>
      <c r="FF89" s="40">
        <v>0</v>
      </c>
      <c r="FG89" s="6">
        <v>0</v>
      </c>
      <c r="FH89" s="39">
        <v>0</v>
      </c>
      <c r="FI89" s="40">
        <v>0</v>
      </c>
      <c r="FJ89" s="6">
        <v>0</v>
      </c>
      <c r="FK89" s="39">
        <v>0</v>
      </c>
      <c r="FL89" s="40">
        <v>176.63300000000001</v>
      </c>
      <c r="FM89" s="6">
        <v>2138.2260000000001</v>
      </c>
      <c r="FN89" s="39">
        <f t="shared" si="278"/>
        <v>12105.472929746989</v>
      </c>
      <c r="FO89" s="40">
        <v>0</v>
      </c>
      <c r="FP89" s="6">
        <v>0</v>
      </c>
      <c r="FQ89" s="39">
        <f t="shared" si="279"/>
        <v>0</v>
      </c>
      <c r="FR89" s="40">
        <v>0</v>
      </c>
      <c r="FS89" s="6">
        <v>0</v>
      </c>
      <c r="FT89" s="39">
        <f t="shared" si="280"/>
        <v>0</v>
      </c>
      <c r="FU89" s="40">
        <v>0</v>
      </c>
      <c r="FV89" s="6">
        <v>0</v>
      </c>
      <c r="FW89" s="39">
        <v>0</v>
      </c>
      <c r="FX89" s="40">
        <v>0</v>
      </c>
      <c r="FY89" s="6">
        <v>0</v>
      </c>
      <c r="FZ89" s="39">
        <v>0</v>
      </c>
      <c r="GA89" s="40">
        <v>2E-3</v>
      </c>
      <c r="GB89" s="6">
        <v>0.67200000000000004</v>
      </c>
      <c r="GC89" s="39">
        <f t="shared" si="281"/>
        <v>336000</v>
      </c>
      <c r="GD89" s="40">
        <v>114.523</v>
      </c>
      <c r="GE89" s="6">
        <v>2689.7150000000001</v>
      </c>
      <c r="GF89" s="39">
        <f t="shared" si="282"/>
        <v>23486.242938099771</v>
      </c>
      <c r="GG89" s="40">
        <v>0</v>
      </c>
      <c r="GH89" s="6">
        <v>0</v>
      </c>
      <c r="GI89" s="39">
        <v>0</v>
      </c>
      <c r="GJ89" s="40">
        <v>0</v>
      </c>
      <c r="GK89" s="6">
        <v>0</v>
      </c>
      <c r="GL89" s="39">
        <v>0</v>
      </c>
      <c r="GM89" s="40">
        <v>0</v>
      </c>
      <c r="GN89" s="6">
        <v>0</v>
      </c>
      <c r="GO89" s="39">
        <v>0</v>
      </c>
      <c r="GP89" s="40">
        <v>0</v>
      </c>
      <c r="GQ89" s="6">
        <v>0</v>
      </c>
      <c r="GR89" s="39">
        <v>0</v>
      </c>
      <c r="GS89" s="8">
        <f t="shared" si="230"/>
        <v>2163.0219999999999</v>
      </c>
      <c r="GT89" s="17">
        <f t="shared" si="231"/>
        <v>31857.522999999997</v>
      </c>
      <c r="GU89" s="4"/>
      <c r="GV89" s="5"/>
      <c r="GW89" s="4"/>
      <c r="GX89" s="4"/>
      <c r="GY89" s="4"/>
      <c r="GZ89" s="5"/>
      <c r="HA89" s="4"/>
      <c r="HB89" s="4"/>
      <c r="HC89" s="4"/>
      <c r="HD89" s="5"/>
      <c r="HE89" s="4"/>
      <c r="HF89" s="4"/>
      <c r="HG89" s="4"/>
      <c r="HH89" s="5"/>
      <c r="HI89" s="4"/>
      <c r="HJ89" s="1"/>
      <c r="HK89" s="1"/>
      <c r="HL89" s="2"/>
      <c r="HM89" s="1"/>
      <c r="HN89" s="1"/>
      <c r="HO89" s="1"/>
      <c r="HP89" s="2"/>
      <c r="HQ89" s="1"/>
      <c r="HR89" s="1"/>
      <c r="HS89" s="1"/>
      <c r="HT89" s="2"/>
      <c r="HU89" s="1"/>
      <c r="HV89" s="1"/>
      <c r="HW89" s="1"/>
      <c r="HX89" s="2"/>
      <c r="HY89" s="1"/>
      <c r="HZ89" s="1"/>
      <c r="IA89" s="1"/>
      <c r="IB89" s="2"/>
      <c r="IC89" s="1"/>
      <c r="ID89" s="1"/>
      <c r="IE89" s="1"/>
      <c r="IF89" s="2"/>
      <c r="IG89" s="1"/>
      <c r="IH89" s="1"/>
      <c r="II89" s="1"/>
      <c r="IJ89" s="2"/>
      <c r="IK89" s="1"/>
      <c r="IL89" s="1"/>
      <c r="IM89" s="1"/>
    </row>
    <row r="90" spans="1:322" x14ac:dyDescent="0.3">
      <c r="A90" s="52">
        <v>2012</v>
      </c>
      <c r="B90" s="53" t="s">
        <v>11</v>
      </c>
      <c r="C90" s="40">
        <v>0</v>
      </c>
      <c r="D90" s="6">
        <v>0</v>
      </c>
      <c r="E90" s="39">
        <v>0</v>
      </c>
      <c r="F90" s="40">
        <v>0</v>
      </c>
      <c r="G90" s="6">
        <v>0</v>
      </c>
      <c r="H90" s="39">
        <v>0</v>
      </c>
      <c r="I90" s="40">
        <v>0</v>
      </c>
      <c r="J90" s="6">
        <v>0</v>
      </c>
      <c r="K90" s="39">
        <v>0</v>
      </c>
      <c r="L90" s="40">
        <v>11.872</v>
      </c>
      <c r="M90" s="6">
        <v>161.75700000000001</v>
      </c>
      <c r="N90" s="39">
        <f t="shared" si="265"/>
        <v>13625.084231805929</v>
      </c>
      <c r="O90" s="40">
        <v>0</v>
      </c>
      <c r="P90" s="6">
        <v>0</v>
      </c>
      <c r="Q90" s="39">
        <v>0</v>
      </c>
      <c r="R90" s="40">
        <v>0</v>
      </c>
      <c r="S90" s="6">
        <v>0</v>
      </c>
      <c r="T90" s="39">
        <v>0</v>
      </c>
      <c r="U90" s="40">
        <v>0</v>
      </c>
      <c r="V90" s="6">
        <v>0</v>
      </c>
      <c r="W90" s="39">
        <v>0</v>
      </c>
      <c r="X90" s="40">
        <v>25.481000000000002</v>
      </c>
      <c r="Y90" s="6">
        <v>411.77300000000002</v>
      </c>
      <c r="Z90" s="39">
        <f t="shared" si="286"/>
        <v>16160.001569797103</v>
      </c>
      <c r="AA90" s="40">
        <v>0</v>
      </c>
      <c r="AB90" s="6">
        <v>0</v>
      </c>
      <c r="AC90" s="39">
        <v>0</v>
      </c>
      <c r="AD90" s="40">
        <v>0</v>
      </c>
      <c r="AE90" s="6">
        <v>0</v>
      </c>
      <c r="AF90" s="39">
        <v>0</v>
      </c>
      <c r="AG90" s="40">
        <v>0</v>
      </c>
      <c r="AH90" s="6">
        <v>0</v>
      </c>
      <c r="AI90" s="39">
        <f t="shared" si="266"/>
        <v>0</v>
      </c>
      <c r="AJ90" s="40">
        <v>28.175000000000001</v>
      </c>
      <c r="AK90" s="6">
        <v>743.30499999999995</v>
      </c>
      <c r="AL90" s="39">
        <f t="shared" si="290"/>
        <v>26381.721384205852</v>
      </c>
      <c r="AM90" s="40">
        <v>0</v>
      </c>
      <c r="AN90" s="6">
        <v>0</v>
      </c>
      <c r="AO90" s="39">
        <v>0</v>
      </c>
      <c r="AP90" s="40">
        <v>0</v>
      </c>
      <c r="AQ90" s="6">
        <v>0</v>
      </c>
      <c r="AR90" s="39">
        <v>0</v>
      </c>
      <c r="AS90" s="40">
        <v>0</v>
      </c>
      <c r="AT90" s="6">
        <v>0</v>
      </c>
      <c r="AU90" s="39">
        <f t="shared" si="267"/>
        <v>0</v>
      </c>
      <c r="AV90" s="40">
        <v>214.952</v>
      </c>
      <c r="AW90" s="6">
        <v>3692.9279999999999</v>
      </c>
      <c r="AX90" s="39">
        <f t="shared" si="268"/>
        <v>17180.244891882841</v>
      </c>
      <c r="AY90" s="40">
        <v>0</v>
      </c>
      <c r="AZ90" s="6">
        <v>0</v>
      </c>
      <c r="BA90" s="39">
        <v>0</v>
      </c>
      <c r="BB90" s="40">
        <v>0</v>
      </c>
      <c r="BC90" s="6">
        <v>0</v>
      </c>
      <c r="BD90" s="39">
        <v>0</v>
      </c>
      <c r="BE90" s="40"/>
      <c r="BF90" s="6"/>
      <c r="BG90" s="39"/>
      <c r="BH90" s="40">
        <v>30.088000000000001</v>
      </c>
      <c r="BI90" s="6">
        <v>334.916</v>
      </c>
      <c r="BJ90" s="39">
        <f t="shared" si="288"/>
        <v>11131.215102366392</v>
      </c>
      <c r="BK90" s="40">
        <v>0</v>
      </c>
      <c r="BL90" s="6">
        <v>0</v>
      </c>
      <c r="BM90" s="39">
        <f t="shared" si="270"/>
        <v>0</v>
      </c>
      <c r="BN90" s="40">
        <v>0</v>
      </c>
      <c r="BO90" s="6">
        <v>0</v>
      </c>
      <c r="BP90" s="39">
        <f t="shared" si="271"/>
        <v>0</v>
      </c>
      <c r="BQ90" s="40">
        <v>0</v>
      </c>
      <c r="BR90" s="6">
        <v>0</v>
      </c>
      <c r="BS90" s="39">
        <v>0</v>
      </c>
      <c r="BT90" s="40">
        <v>7.8550000000000004</v>
      </c>
      <c r="BU90" s="6">
        <v>146.99700000000001</v>
      </c>
      <c r="BV90" s="39">
        <f t="shared" si="272"/>
        <v>18713.812858052199</v>
      </c>
      <c r="BW90" s="40">
        <v>0</v>
      </c>
      <c r="BX90" s="6">
        <v>0</v>
      </c>
      <c r="BY90" s="39">
        <v>0</v>
      </c>
      <c r="BZ90" s="40">
        <v>311.35300000000001</v>
      </c>
      <c r="CA90" s="6">
        <v>4072.6080000000002</v>
      </c>
      <c r="CB90" s="39">
        <f t="shared" si="273"/>
        <v>13080.355737699654</v>
      </c>
      <c r="CC90" s="40">
        <v>0</v>
      </c>
      <c r="CD90" s="6">
        <v>0</v>
      </c>
      <c r="CE90" s="39">
        <v>0</v>
      </c>
      <c r="CF90" s="40">
        <v>0</v>
      </c>
      <c r="CG90" s="6">
        <v>0</v>
      </c>
      <c r="CH90" s="39">
        <v>0</v>
      </c>
      <c r="CI90" s="40">
        <v>0</v>
      </c>
      <c r="CJ90" s="6">
        <v>0</v>
      </c>
      <c r="CK90" s="39">
        <v>0</v>
      </c>
      <c r="CL90" s="40">
        <v>0</v>
      </c>
      <c r="CM90" s="6">
        <v>0</v>
      </c>
      <c r="CN90" s="39">
        <f t="shared" si="274"/>
        <v>0</v>
      </c>
      <c r="CO90" s="40">
        <v>0</v>
      </c>
      <c r="CP90" s="6">
        <v>0</v>
      </c>
      <c r="CQ90" s="39">
        <v>0</v>
      </c>
      <c r="CR90" s="40">
        <v>14.766999999999999</v>
      </c>
      <c r="CS90" s="6">
        <v>412.72800000000001</v>
      </c>
      <c r="CT90" s="39">
        <f t="shared" si="275"/>
        <v>27949.346515880006</v>
      </c>
      <c r="CU90" s="40">
        <v>0</v>
      </c>
      <c r="CV90" s="6">
        <v>0</v>
      </c>
      <c r="CW90" s="39">
        <v>0</v>
      </c>
      <c r="CX90" s="40"/>
      <c r="CY90" s="6"/>
      <c r="CZ90" s="39"/>
      <c r="DA90" s="40">
        <v>0</v>
      </c>
      <c r="DB90" s="6">
        <v>0</v>
      </c>
      <c r="DC90" s="39">
        <v>0</v>
      </c>
      <c r="DD90" s="40">
        <v>0</v>
      </c>
      <c r="DE90" s="6">
        <v>0</v>
      </c>
      <c r="DF90" s="39">
        <v>0</v>
      </c>
      <c r="DG90" s="40">
        <v>0</v>
      </c>
      <c r="DH90" s="6">
        <v>0</v>
      </c>
      <c r="DI90" s="39">
        <v>0</v>
      </c>
      <c r="DJ90" s="40">
        <v>0</v>
      </c>
      <c r="DK90" s="6">
        <v>0</v>
      </c>
      <c r="DL90" s="39">
        <v>0</v>
      </c>
      <c r="DM90" s="40">
        <v>1214.2339999999999</v>
      </c>
      <c r="DN90" s="6">
        <v>20915.64</v>
      </c>
      <c r="DO90" s="39">
        <f t="shared" si="276"/>
        <v>17225.37830434661</v>
      </c>
      <c r="DP90" s="40">
        <v>0</v>
      </c>
      <c r="DQ90" s="6">
        <v>0</v>
      </c>
      <c r="DR90" s="39">
        <v>0</v>
      </c>
      <c r="DS90" s="40">
        <v>0</v>
      </c>
      <c r="DT90" s="6">
        <v>0</v>
      </c>
      <c r="DU90" s="39">
        <v>0</v>
      </c>
      <c r="DV90" s="40">
        <v>0</v>
      </c>
      <c r="DW90" s="6">
        <v>0</v>
      </c>
      <c r="DX90" s="39">
        <v>0</v>
      </c>
      <c r="DY90" s="40">
        <v>0</v>
      </c>
      <c r="DZ90" s="6">
        <v>0</v>
      </c>
      <c r="EA90" s="39">
        <v>0</v>
      </c>
      <c r="EB90" s="40">
        <v>0</v>
      </c>
      <c r="EC90" s="6">
        <v>0</v>
      </c>
      <c r="ED90" s="39">
        <v>0</v>
      </c>
      <c r="EE90" s="40">
        <v>0</v>
      </c>
      <c r="EF90" s="6">
        <v>0</v>
      </c>
      <c r="EG90" s="39">
        <v>0</v>
      </c>
      <c r="EH90" s="40">
        <v>0</v>
      </c>
      <c r="EI90" s="6">
        <v>0</v>
      </c>
      <c r="EJ90" s="39">
        <v>0</v>
      </c>
      <c r="EK90" s="40">
        <v>0</v>
      </c>
      <c r="EL90" s="6">
        <v>0</v>
      </c>
      <c r="EM90" s="39">
        <v>0</v>
      </c>
      <c r="EN90" s="40">
        <v>0</v>
      </c>
      <c r="EO90" s="6">
        <v>0</v>
      </c>
      <c r="EP90" s="39">
        <v>0</v>
      </c>
      <c r="EQ90" s="40">
        <v>0</v>
      </c>
      <c r="ER90" s="6">
        <v>0</v>
      </c>
      <c r="ES90" s="39">
        <v>0</v>
      </c>
      <c r="ET90" s="40">
        <v>0</v>
      </c>
      <c r="EU90" s="6">
        <v>0</v>
      </c>
      <c r="EV90" s="39">
        <v>0</v>
      </c>
      <c r="EW90" s="40">
        <v>0</v>
      </c>
      <c r="EX90" s="6">
        <v>0</v>
      </c>
      <c r="EY90" s="39">
        <v>0</v>
      </c>
      <c r="EZ90" s="40">
        <v>0</v>
      </c>
      <c r="FA90" s="6">
        <v>0</v>
      </c>
      <c r="FB90" s="39">
        <v>0</v>
      </c>
      <c r="FC90" s="40">
        <v>0</v>
      </c>
      <c r="FD90" s="6">
        <v>0</v>
      </c>
      <c r="FE90" s="39">
        <v>0</v>
      </c>
      <c r="FF90" s="40">
        <v>0</v>
      </c>
      <c r="FG90" s="6">
        <v>0</v>
      </c>
      <c r="FH90" s="39">
        <v>0</v>
      </c>
      <c r="FI90" s="40">
        <v>0</v>
      </c>
      <c r="FJ90" s="6">
        <v>0</v>
      </c>
      <c r="FK90" s="39">
        <v>0</v>
      </c>
      <c r="FL90" s="40">
        <v>153.376</v>
      </c>
      <c r="FM90" s="6">
        <v>1949.655</v>
      </c>
      <c r="FN90" s="39">
        <f t="shared" si="278"/>
        <v>12711.604162320051</v>
      </c>
      <c r="FO90" s="40">
        <v>0</v>
      </c>
      <c r="FP90" s="6">
        <v>0</v>
      </c>
      <c r="FQ90" s="39">
        <f t="shared" si="279"/>
        <v>0</v>
      </c>
      <c r="FR90" s="40">
        <v>0</v>
      </c>
      <c r="FS90" s="6">
        <v>0</v>
      </c>
      <c r="FT90" s="39">
        <f t="shared" si="280"/>
        <v>0</v>
      </c>
      <c r="FU90" s="40">
        <v>0</v>
      </c>
      <c r="FV90" s="6">
        <v>0</v>
      </c>
      <c r="FW90" s="39">
        <v>0</v>
      </c>
      <c r="FX90" s="40">
        <v>0</v>
      </c>
      <c r="FY90" s="6">
        <v>0</v>
      </c>
      <c r="FZ90" s="39">
        <v>0</v>
      </c>
      <c r="GA90" s="40">
        <v>1.7290000000000001</v>
      </c>
      <c r="GB90" s="6">
        <v>143.22200000000001</v>
      </c>
      <c r="GC90" s="39">
        <f t="shared" si="281"/>
        <v>82835.164835164833</v>
      </c>
      <c r="GD90" s="40">
        <v>196.93199999999999</v>
      </c>
      <c r="GE90" s="6">
        <v>3141.9180000000001</v>
      </c>
      <c r="GF90" s="39">
        <f t="shared" si="282"/>
        <v>15954.329413198466</v>
      </c>
      <c r="GG90" s="40">
        <v>0</v>
      </c>
      <c r="GH90" s="6">
        <v>0</v>
      </c>
      <c r="GI90" s="39">
        <v>0</v>
      </c>
      <c r="GJ90" s="40">
        <v>0</v>
      </c>
      <c r="GK90" s="6">
        <v>0</v>
      </c>
      <c r="GL90" s="39">
        <v>0</v>
      </c>
      <c r="GM90" s="40">
        <v>0</v>
      </c>
      <c r="GN90" s="6">
        <v>0</v>
      </c>
      <c r="GO90" s="39">
        <v>0</v>
      </c>
      <c r="GP90" s="40">
        <v>0</v>
      </c>
      <c r="GQ90" s="6">
        <v>0</v>
      </c>
      <c r="GR90" s="39">
        <v>0</v>
      </c>
      <c r="GS90" s="8">
        <f t="shared" si="230"/>
        <v>2210.8139999999999</v>
      </c>
      <c r="GT90" s="17">
        <f t="shared" si="231"/>
        <v>36127.447</v>
      </c>
      <c r="GU90" s="4"/>
      <c r="GV90" s="5"/>
      <c r="GW90" s="4"/>
      <c r="GX90" s="4"/>
      <c r="GY90" s="4"/>
      <c r="GZ90" s="5"/>
      <c r="HA90" s="4"/>
      <c r="HB90" s="4"/>
      <c r="HC90" s="4"/>
      <c r="HD90" s="5"/>
      <c r="HE90" s="4"/>
      <c r="HF90" s="4"/>
      <c r="HG90" s="4"/>
      <c r="HH90" s="5"/>
      <c r="HI90" s="4"/>
      <c r="HJ90" s="1"/>
      <c r="HK90" s="1"/>
      <c r="HL90" s="2"/>
      <c r="HM90" s="1"/>
      <c r="HN90" s="1"/>
      <c r="HO90" s="1"/>
      <c r="HP90" s="2"/>
      <c r="HQ90" s="1"/>
      <c r="HR90" s="1"/>
      <c r="HS90" s="1"/>
      <c r="HT90" s="2"/>
      <c r="HU90" s="1"/>
      <c r="HV90" s="1"/>
      <c r="HW90" s="1"/>
      <c r="HX90" s="2"/>
      <c r="HY90" s="1"/>
      <c r="HZ90" s="1"/>
      <c r="IA90" s="1"/>
      <c r="IB90" s="2"/>
      <c r="IC90" s="1"/>
      <c r="ID90" s="1"/>
      <c r="IE90" s="1"/>
      <c r="IF90" s="2"/>
      <c r="IG90" s="1"/>
      <c r="IH90" s="1"/>
      <c r="II90" s="1"/>
      <c r="IJ90" s="2"/>
      <c r="IK90" s="1"/>
      <c r="IL90" s="1"/>
      <c r="IM90" s="1"/>
    </row>
    <row r="91" spans="1:322" x14ac:dyDescent="0.3">
      <c r="A91" s="52">
        <v>2012</v>
      </c>
      <c r="B91" s="53" t="s">
        <v>12</v>
      </c>
      <c r="C91" s="40">
        <v>0</v>
      </c>
      <c r="D91" s="6">
        <v>0</v>
      </c>
      <c r="E91" s="39">
        <v>0</v>
      </c>
      <c r="F91" s="40">
        <v>9.5039999999999996</v>
      </c>
      <c r="G91" s="6">
        <v>319.53199999999998</v>
      </c>
      <c r="H91" s="39">
        <f t="shared" si="283"/>
        <v>33620.791245791246</v>
      </c>
      <c r="I91" s="40">
        <v>9.02</v>
      </c>
      <c r="J91" s="6">
        <v>194.08699999999999</v>
      </c>
      <c r="K91" s="39">
        <f t="shared" si="284"/>
        <v>21517.405764966737</v>
      </c>
      <c r="L91" s="40">
        <v>0</v>
      </c>
      <c r="M91" s="6">
        <v>0</v>
      </c>
      <c r="N91" s="39">
        <v>0</v>
      </c>
      <c r="O91" s="40">
        <v>0</v>
      </c>
      <c r="P91" s="6">
        <v>0</v>
      </c>
      <c r="Q91" s="39">
        <v>0</v>
      </c>
      <c r="R91" s="40">
        <v>24.957999999999998</v>
      </c>
      <c r="S91" s="6">
        <v>280.19499999999999</v>
      </c>
      <c r="T91" s="39">
        <f t="shared" si="285"/>
        <v>11226.660790127415</v>
      </c>
      <c r="U91" s="40">
        <v>0</v>
      </c>
      <c r="V91" s="6">
        <v>0</v>
      </c>
      <c r="W91" s="39">
        <v>0</v>
      </c>
      <c r="X91" s="40">
        <v>30.611999999999998</v>
      </c>
      <c r="Y91" s="6">
        <v>603.88300000000004</v>
      </c>
      <c r="Z91" s="39">
        <f t="shared" si="286"/>
        <v>19727.00248268653</v>
      </c>
      <c r="AA91" s="40">
        <v>0</v>
      </c>
      <c r="AB91" s="6">
        <v>0</v>
      </c>
      <c r="AC91" s="39">
        <v>0</v>
      </c>
      <c r="AD91" s="40">
        <v>0</v>
      </c>
      <c r="AE91" s="6">
        <v>0</v>
      </c>
      <c r="AF91" s="39">
        <v>0</v>
      </c>
      <c r="AG91" s="40">
        <v>0</v>
      </c>
      <c r="AH91" s="6">
        <v>0</v>
      </c>
      <c r="AI91" s="39">
        <f t="shared" si="266"/>
        <v>0</v>
      </c>
      <c r="AJ91" s="40">
        <v>0</v>
      </c>
      <c r="AK91" s="6">
        <v>0</v>
      </c>
      <c r="AL91" s="39">
        <v>0</v>
      </c>
      <c r="AM91" s="40">
        <v>0</v>
      </c>
      <c r="AN91" s="6">
        <v>0</v>
      </c>
      <c r="AO91" s="39">
        <v>0</v>
      </c>
      <c r="AP91" s="40">
        <v>0</v>
      </c>
      <c r="AQ91" s="6">
        <v>0</v>
      </c>
      <c r="AR91" s="39">
        <v>0</v>
      </c>
      <c r="AS91" s="40">
        <v>0</v>
      </c>
      <c r="AT91" s="6">
        <v>0</v>
      </c>
      <c r="AU91" s="39">
        <f t="shared" si="267"/>
        <v>0</v>
      </c>
      <c r="AV91" s="40">
        <v>308.92</v>
      </c>
      <c r="AW91" s="6">
        <v>7168.4709999999995</v>
      </c>
      <c r="AX91" s="39">
        <f t="shared" si="268"/>
        <v>23204.943027320987</v>
      </c>
      <c r="AY91" s="40">
        <v>1.236</v>
      </c>
      <c r="AZ91" s="6">
        <v>19.443999999999999</v>
      </c>
      <c r="BA91" s="39">
        <f t="shared" si="287"/>
        <v>15731.391585760517</v>
      </c>
      <c r="BB91" s="40">
        <v>0</v>
      </c>
      <c r="BC91" s="6">
        <v>0</v>
      </c>
      <c r="BD91" s="39">
        <v>0</v>
      </c>
      <c r="BE91" s="40"/>
      <c r="BF91" s="6"/>
      <c r="BG91" s="39"/>
      <c r="BH91" s="40">
        <v>57.133000000000003</v>
      </c>
      <c r="BI91" s="6">
        <v>687.29600000000005</v>
      </c>
      <c r="BJ91" s="39">
        <f t="shared" si="288"/>
        <v>12029.755132760401</v>
      </c>
      <c r="BK91" s="40">
        <v>0</v>
      </c>
      <c r="BL91" s="6">
        <v>0</v>
      </c>
      <c r="BM91" s="39">
        <f t="shared" si="270"/>
        <v>0</v>
      </c>
      <c r="BN91" s="40">
        <v>0</v>
      </c>
      <c r="BO91" s="6">
        <v>0</v>
      </c>
      <c r="BP91" s="39">
        <f t="shared" si="271"/>
        <v>0</v>
      </c>
      <c r="BQ91" s="40">
        <v>0</v>
      </c>
      <c r="BR91" s="6">
        <v>0</v>
      </c>
      <c r="BS91" s="39">
        <v>0</v>
      </c>
      <c r="BT91" s="40">
        <v>36.694000000000003</v>
      </c>
      <c r="BU91" s="6">
        <v>623.27300000000002</v>
      </c>
      <c r="BV91" s="39">
        <f t="shared" si="272"/>
        <v>16985.692483784813</v>
      </c>
      <c r="BW91" s="40">
        <v>0</v>
      </c>
      <c r="BX91" s="6">
        <v>0</v>
      </c>
      <c r="BY91" s="39">
        <v>0</v>
      </c>
      <c r="BZ91" s="40">
        <v>476.73500000000001</v>
      </c>
      <c r="CA91" s="6">
        <v>2849.2449999999999</v>
      </c>
      <c r="CB91" s="39">
        <f t="shared" si="273"/>
        <v>5976.580280449306</v>
      </c>
      <c r="CC91" s="40">
        <v>0</v>
      </c>
      <c r="CD91" s="6">
        <v>0</v>
      </c>
      <c r="CE91" s="39">
        <v>0</v>
      </c>
      <c r="CF91" s="40">
        <v>0</v>
      </c>
      <c r="CG91" s="6">
        <v>0</v>
      </c>
      <c r="CH91" s="39">
        <v>0</v>
      </c>
      <c r="CI91" s="40">
        <v>0</v>
      </c>
      <c r="CJ91" s="6">
        <v>0</v>
      </c>
      <c r="CK91" s="39">
        <v>0</v>
      </c>
      <c r="CL91" s="40">
        <v>0</v>
      </c>
      <c r="CM91" s="6">
        <v>0</v>
      </c>
      <c r="CN91" s="39">
        <f t="shared" si="274"/>
        <v>0</v>
      </c>
      <c r="CO91" s="40">
        <v>0</v>
      </c>
      <c r="CP91" s="6">
        <v>0</v>
      </c>
      <c r="CQ91" s="39">
        <v>0</v>
      </c>
      <c r="CR91" s="40">
        <v>9.0180000000000007</v>
      </c>
      <c r="CS91" s="6">
        <v>231.03899999999999</v>
      </c>
      <c r="CT91" s="39">
        <f t="shared" si="275"/>
        <v>25619.76047904191</v>
      </c>
      <c r="CU91" s="40">
        <v>0</v>
      </c>
      <c r="CV91" s="6">
        <v>0</v>
      </c>
      <c r="CW91" s="39">
        <v>0</v>
      </c>
      <c r="CX91" s="40"/>
      <c r="CY91" s="6"/>
      <c r="CZ91" s="39"/>
      <c r="DA91" s="40">
        <v>0</v>
      </c>
      <c r="DB91" s="6">
        <v>0</v>
      </c>
      <c r="DC91" s="39">
        <v>0</v>
      </c>
      <c r="DD91" s="40">
        <v>0</v>
      </c>
      <c r="DE91" s="6">
        <v>0</v>
      </c>
      <c r="DF91" s="39">
        <v>0</v>
      </c>
      <c r="DG91" s="40">
        <v>0</v>
      </c>
      <c r="DH91" s="6">
        <v>0</v>
      </c>
      <c r="DI91" s="39">
        <v>0</v>
      </c>
      <c r="DJ91" s="40">
        <v>0</v>
      </c>
      <c r="DK91" s="6">
        <v>0</v>
      </c>
      <c r="DL91" s="39">
        <v>0</v>
      </c>
      <c r="DM91" s="40">
        <v>1511.5889999999999</v>
      </c>
      <c r="DN91" s="6">
        <v>25931.954000000002</v>
      </c>
      <c r="DO91" s="39">
        <f t="shared" si="276"/>
        <v>17155.426508131513</v>
      </c>
      <c r="DP91" s="40">
        <v>0</v>
      </c>
      <c r="DQ91" s="6">
        <v>0</v>
      </c>
      <c r="DR91" s="39">
        <v>0</v>
      </c>
      <c r="DS91" s="40">
        <v>0</v>
      </c>
      <c r="DT91" s="6">
        <v>0</v>
      </c>
      <c r="DU91" s="39">
        <v>0</v>
      </c>
      <c r="DV91" s="40">
        <v>0</v>
      </c>
      <c r="DW91" s="6">
        <v>0</v>
      </c>
      <c r="DX91" s="39">
        <v>0</v>
      </c>
      <c r="DY91" s="40">
        <v>0</v>
      </c>
      <c r="DZ91" s="6">
        <v>0</v>
      </c>
      <c r="EA91" s="39">
        <v>0</v>
      </c>
      <c r="EB91" s="40">
        <v>0</v>
      </c>
      <c r="EC91" s="6">
        <v>0</v>
      </c>
      <c r="ED91" s="39">
        <v>0</v>
      </c>
      <c r="EE91" s="40">
        <v>0</v>
      </c>
      <c r="EF91" s="6">
        <v>0</v>
      </c>
      <c r="EG91" s="39">
        <v>0</v>
      </c>
      <c r="EH91" s="40">
        <v>0</v>
      </c>
      <c r="EI91" s="6">
        <v>0</v>
      </c>
      <c r="EJ91" s="39">
        <v>0</v>
      </c>
      <c r="EK91" s="40">
        <v>0</v>
      </c>
      <c r="EL91" s="6">
        <v>0</v>
      </c>
      <c r="EM91" s="39">
        <v>0</v>
      </c>
      <c r="EN91" s="40">
        <v>0</v>
      </c>
      <c r="EO91" s="6">
        <v>0</v>
      </c>
      <c r="EP91" s="39">
        <v>0</v>
      </c>
      <c r="EQ91" s="40">
        <v>0</v>
      </c>
      <c r="ER91" s="6">
        <v>0</v>
      </c>
      <c r="ES91" s="39">
        <v>0</v>
      </c>
      <c r="ET91" s="40">
        <v>0</v>
      </c>
      <c r="EU91" s="6">
        <v>0</v>
      </c>
      <c r="EV91" s="39">
        <v>0</v>
      </c>
      <c r="EW91" s="40">
        <v>0</v>
      </c>
      <c r="EX91" s="6">
        <v>0</v>
      </c>
      <c r="EY91" s="39">
        <v>0</v>
      </c>
      <c r="EZ91" s="40">
        <v>0</v>
      </c>
      <c r="FA91" s="6">
        <v>0</v>
      </c>
      <c r="FB91" s="39">
        <v>0</v>
      </c>
      <c r="FC91" s="40">
        <v>4.7E-2</v>
      </c>
      <c r="FD91" s="6">
        <v>53.912999999999997</v>
      </c>
      <c r="FE91" s="39">
        <f t="shared" ref="FE91" si="294">FD91/FC91*1000</f>
        <v>1147085.1063829786</v>
      </c>
      <c r="FF91" s="40">
        <v>0</v>
      </c>
      <c r="FG91" s="6">
        <v>0</v>
      </c>
      <c r="FH91" s="39">
        <v>0</v>
      </c>
      <c r="FI91" s="40">
        <v>0</v>
      </c>
      <c r="FJ91" s="6">
        <v>0</v>
      </c>
      <c r="FK91" s="39">
        <v>0</v>
      </c>
      <c r="FL91" s="40">
        <v>116.44799999999999</v>
      </c>
      <c r="FM91" s="6">
        <v>1437.0609999999999</v>
      </c>
      <c r="FN91" s="39">
        <f t="shared" si="278"/>
        <v>12340.795891728498</v>
      </c>
      <c r="FO91" s="40">
        <v>0</v>
      </c>
      <c r="FP91" s="6">
        <v>0</v>
      </c>
      <c r="FQ91" s="39">
        <f t="shared" si="279"/>
        <v>0</v>
      </c>
      <c r="FR91" s="40">
        <v>0</v>
      </c>
      <c r="FS91" s="6">
        <v>0</v>
      </c>
      <c r="FT91" s="39">
        <f t="shared" si="280"/>
        <v>0</v>
      </c>
      <c r="FU91" s="40">
        <v>0</v>
      </c>
      <c r="FV91" s="6">
        <v>0</v>
      </c>
      <c r="FW91" s="39">
        <v>0</v>
      </c>
      <c r="FX91" s="40">
        <v>0</v>
      </c>
      <c r="FY91" s="6">
        <v>0</v>
      </c>
      <c r="FZ91" s="39">
        <v>0</v>
      </c>
      <c r="GA91" s="40">
        <v>26.587</v>
      </c>
      <c r="GB91" s="6">
        <v>150.297</v>
      </c>
      <c r="GC91" s="39">
        <f t="shared" si="281"/>
        <v>5653.0259149208259</v>
      </c>
      <c r="GD91" s="40">
        <v>153.65199999999999</v>
      </c>
      <c r="GE91" s="6">
        <v>2155.4369999999999</v>
      </c>
      <c r="GF91" s="39">
        <f t="shared" si="282"/>
        <v>14028.043891390937</v>
      </c>
      <c r="GG91" s="40">
        <v>0</v>
      </c>
      <c r="GH91" s="6">
        <v>0</v>
      </c>
      <c r="GI91" s="39">
        <v>0</v>
      </c>
      <c r="GJ91" s="40">
        <v>0</v>
      </c>
      <c r="GK91" s="6">
        <v>0</v>
      </c>
      <c r="GL91" s="39">
        <v>0</v>
      </c>
      <c r="GM91" s="40">
        <v>0</v>
      </c>
      <c r="GN91" s="6">
        <v>0</v>
      </c>
      <c r="GO91" s="39">
        <v>0</v>
      </c>
      <c r="GP91" s="40">
        <v>0</v>
      </c>
      <c r="GQ91" s="6">
        <v>0</v>
      </c>
      <c r="GR91" s="39">
        <v>0</v>
      </c>
      <c r="GS91" s="8">
        <f t="shared" si="230"/>
        <v>2772.1529999999998</v>
      </c>
      <c r="GT91" s="17">
        <f t="shared" si="231"/>
        <v>42705.127</v>
      </c>
      <c r="GU91" s="4"/>
      <c r="GV91" s="5"/>
      <c r="GW91" s="4"/>
      <c r="GX91" s="4"/>
      <c r="GY91" s="4"/>
      <c r="GZ91" s="5"/>
      <c r="HA91" s="4"/>
      <c r="HB91" s="4"/>
      <c r="HC91" s="4"/>
      <c r="HD91" s="5"/>
      <c r="HE91" s="4"/>
      <c r="HF91" s="4"/>
      <c r="HG91" s="4"/>
      <c r="HH91" s="5"/>
      <c r="HI91" s="4"/>
      <c r="HJ91" s="1"/>
      <c r="HK91" s="1"/>
      <c r="HL91" s="2"/>
      <c r="HM91" s="1"/>
      <c r="HN91" s="1"/>
      <c r="HO91" s="1"/>
      <c r="HP91" s="2"/>
      <c r="HQ91" s="1"/>
      <c r="HR91" s="1"/>
      <c r="HS91" s="1"/>
      <c r="HT91" s="2"/>
      <c r="HU91" s="1"/>
      <c r="HV91" s="1"/>
      <c r="HW91" s="1"/>
      <c r="HX91" s="2"/>
      <c r="HY91" s="1"/>
      <c r="HZ91" s="1"/>
      <c r="IA91" s="1"/>
      <c r="IB91" s="2"/>
      <c r="IC91" s="1"/>
      <c r="ID91" s="1"/>
      <c r="IE91" s="1"/>
      <c r="IF91" s="2"/>
      <c r="IG91" s="1"/>
      <c r="IH91" s="1"/>
      <c r="II91" s="1"/>
      <c r="IJ91" s="2"/>
      <c r="IK91" s="1"/>
      <c r="IL91" s="1"/>
      <c r="IM91" s="1"/>
    </row>
    <row r="92" spans="1:322" x14ac:dyDescent="0.3">
      <c r="A92" s="52">
        <v>2012</v>
      </c>
      <c r="B92" s="53" t="s">
        <v>13</v>
      </c>
      <c r="C92" s="40">
        <v>0</v>
      </c>
      <c r="D92" s="6">
        <v>0</v>
      </c>
      <c r="E92" s="39">
        <v>0</v>
      </c>
      <c r="F92" s="40">
        <v>19.420000000000002</v>
      </c>
      <c r="G92" s="6">
        <v>87.652000000000001</v>
      </c>
      <c r="H92" s="39">
        <f t="shared" si="283"/>
        <v>4513.4912461380018</v>
      </c>
      <c r="I92" s="40">
        <v>15.544</v>
      </c>
      <c r="J92" s="6">
        <v>323.476</v>
      </c>
      <c r="K92" s="39">
        <f t="shared" si="284"/>
        <v>20810.344827586207</v>
      </c>
      <c r="L92" s="40">
        <v>0</v>
      </c>
      <c r="M92" s="6">
        <v>0</v>
      </c>
      <c r="N92" s="39">
        <v>0</v>
      </c>
      <c r="O92" s="40">
        <v>0</v>
      </c>
      <c r="P92" s="6">
        <v>0</v>
      </c>
      <c r="Q92" s="39">
        <v>0</v>
      </c>
      <c r="R92" s="40">
        <v>0</v>
      </c>
      <c r="S92" s="6">
        <v>0</v>
      </c>
      <c r="T92" s="39">
        <v>0</v>
      </c>
      <c r="U92" s="40">
        <v>0</v>
      </c>
      <c r="V92" s="6">
        <v>0</v>
      </c>
      <c r="W92" s="39">
        <v>0</v>
      </c>
      <c r="X92" s="40">
        <v>30.709</v>
      </c>
      <c r="Y92" s="6">
        <v>666.55799999999999</v>
      </c>
      <c r="Z92" s="39">
        <f t="shared" si="286"/>
        <v>21705.623758507278</v>
      </c>
      <c r="AA92" s="40">
        <v>8.2319999999999993</v>
      </c>
      <c r="AB92" s="6">
        <v>245.46700000000001</v>
      </c>
      <c r="AC92" s="39">
        <f t="shared" si="289"/>
        <v>29818.634596695825</v>
      </c>
      <c r="AD92" s="40">
        <v>0</v>
      </c>
      <c r="AE92" s="6">
        <v>0</v>
      </c>
      <c r="AF92" s="39">
        <v>0</v>
      </c>
      <c r="AG92" s="40">
        <v>0</v>
      </c>
      <c r="AH92" s="6">
        <v>0</v>
      </c>
      <c r="AI92" s="39">
        <f t="shared" si="266"/>
        <v>0</v>
      </c>
      <c r="AJ92" s="40">
        <v>0</v>
      </c>
      <c r="AK92" s="6">
        <v>0</v>
      </c>
      <c r="AL92" s="39">
        <v>0</v>
      </c>
      <c r="AM92" s="40">
        <v>0</v>
      </c>
      <c r="AN92" s="6">
        <v>0</v>
      </c>
      <c r="AO92" s="39">
        <v>0</v>
      </c>
      <c r="AP92" s="40">
        <v>0</v>
      </c>
      <c r="AQ92" s="6">
        <v>0</v>
      </c>
      <c r="AR92" s="39">
        <v>0</v>
      </c>
      <c r="AS92" s="40">
        <v>0</v>
      </c>
      <c r="AT92" s="6">
        <v>0</v>
      </c>
      <c r="AU92" s="39">
        <f t="shared" si="267"/>
        <v>0</v>
      </c>
      <c r="AV92" s="40">
        <v>361.74799999999999</v>
      </c>
      <c r="AW92" s="6">
        <v>6093.9430000000002</v>
      </c>
      <c r="AX92" s="39">
        <f t="shared" si="268"/>
        <v>16845.823612017208</v>
      </c>
      <c r="AY92" s="40">
        <v>0</v>
      </c>
      <c r="AZ92" s="6">
        <v>0</v>
      </c>
      <c r="BA92" s="39">
        <v>0</v>
      </c>
      <c r="BB92" s="40">
        <v>0</v>
      </c>
      <c r="BC92" s="6">
        <v>0</v>
      </c>
      <c r="BD92" s="39">
        <v>0</v>
      </c>
      <c r="BE92" s="40"/>
      <c r="BF92" s="6"/>
      <c r="BG92" s="39"/>
      <c r="BH92" s="40">
        <v>91.701999999999998</v>
      </c>
      <c r="BI92" s="6">
        <v>1145.1120000000001</v>
      </c>
      <c r="BJ92" s="39">
        <f t="shared" si="288"/>
        <v>12487.317615755384</v>
      </c>
      <c r="BK92" s="40">
        <v>0</v>
      </c>
      <c r="BL92" s="6">
        <v>0</v>
      </c>
      <c r="BM92" s="39">
        <f t="shared" si="270"/>
        <v>0</v>
      </c>
      <c r="BN92" s="40">
        <v>0</v>
      </c>
      <c r="BO92" s="6">
        <v>0</v>
      </c>
      <c r="BP92" s="39">
        <f t="shared" si="271"/>
        <v>0</v>
      </c>
      <c r="BQ92" s="40">
        <v>0</v>
      </c>
      <c r="BR92" s="6">
        <v>0</v>
      </c>
      <c r="BS92" s="39">
        <v>0</v>
      </c>
      <c r="BT92" s="40">
        <v>6.6660000000000004</v>
      </c>
      <c r="BU92" s="6">
        <v>107.63</v>
      </c>
      <c r="BV92" s="39">
        <f t="shared" si="272"/>
        <v>16146.114611461144</v>
      </c>
      <c r="BW92" s="40">
        <v>0</v>
      </c>
      <c r="BX92" s="6">
        <v>0</v>
      </c>
      <c r="BY92" s="39">
        <v>0</v>
      </c>
      <c r="BZ92" s="40">
        <v>165.79400000000001</v>
      </c>
      <c r="CA92" s="6">
        <v>1026.115</v>
      </c>
      <c r="CB92" s="39">
        <f t="shared" si="273"/>
        <v>6189.0961072173895</v>
      </c>
      <c r="CC92" s="40">
        <v>0</v>
      </c>
      <c r="CD92" s="6">
        <v>0</v>
      </c>
      <c r="CE92" s="39">
        <v>0</v>
      </c>
      <c r="CF92" s="40">
        <v>0</v>
      </c>
      <c r="CG92" s="6">
        <v>0</v>
      </c>
      <c r="CH92" s="39">
        <v>0</v>
      </c>
      <c r="CI92" s="40">
        <v>0</v>
      </c>
      <c r="CJ92" s="6">
        <v>0</v>
      </c>
      <c r="CK92" s="39">
        <v>0</v>
      </c>
      <c r="CL92" s="40">
        <v>0</v>
      </c>
      <c r="CM92" s="6">
        <v>0</v>
      </c>
      <c r="CN92" s="39">
        <f t="shared" si="274"/>
        <v>0</v>
      </c>
      <c r="CO92" s="40">
        <v>0</v>
      </c>
      <c r="CP92" s="6">
        <v>0</v>
      </c>
      <c r="CQ92" s="39">
        <v>0</v>
      </c>
      <c r="CR92" s="40">
        <v>5.7110000000000003</v>
      </c>
      <c r="CS92" s="6">
        <v>155.32599999999999</v>
      </c>
      <c r="CT92" s="39">
        <f t="shared" si="275"/>
        <v>27197.688670985815</v>
      </c>
      <c r="CU92" s="40">
        <v>0</v>
      </c>
      <c r="CV92" s="6">
        <v>0</v>
      </c>
      <c r="CW92" s="39">
        <v>0</v>
      </c>
      <c r="CX92" s="40"/>
      <c r="CY92" s="6"/>
      <c r="CZ92" s="39"/>
      <c r="DA92" s="40">
        <v>0</v>
      </c>
      <c r="DB92" s="6">
        <v>0</v>
      </c>
      <c r="DC92" s="39">
        <v>0</v>
      </c>
      <c r="DD92" s="40">
        <v>0</v>
      </c>
      <c r="DE92" s="6">
        <v>0</v>
      </c>
      <c r="DF92" s="39">
        <v>0</v>
      </c>
      <c r="DG92" s="40">
        <v>0</v>
      </c>
      <c r="DH92" s="6">
        <v>0</v>
      </c>
      <c r="DI92" s="39">
        <v>0</v>
      </c>
      <c r="DJ92" s="40">
        <v>0</v>
      </c>
      <c r="DK92" s="6">
        <v>0</v>
      </c>
      <c r="DL92" s="39">
        <v>0</v>
      </c>
      <c r="DM92" s="40">
        <v>1134.029</v>
      </c>
      <c r="DN92" s="6">
        <v>18196.366000000002</v>
      </c>
      <c r="DO92" s="39">
        <f t="shared" si="276"/>
        <v>16045.767789007161</v>
      </c>
      <c r="DP92" s="40">
        <v>0</v>
      </c>
      <c r="DQ92" s="6">
        <v>0</v>
      </c>
      <c r="DR92" s="39">
        <v>0</v>
      </c>
      <c r="DS92" s="40">
        <v>0</v>
      </c>
      <c r="DT92" s="6">
        <v>0</v>
      </c>
      <c r="DU92" s="39">
        <v>0</v>
      </c>
      <c r="DV92" s="40">
        <v>0</v>
      </c>
      <c r="DW92" s="6">
        <v>0</v>
      </c>
      <c r="DX92" s="39">
        <v>0</v>
      </c>
      <c r="DY92" s="40">
        <v>0</v>
      </c>
      <c r="DZ92" s="6">
        <v>0</v>
      </c>
      <c r="EA92" s="39">
        <v>0</v>
      </c>
      <c r="EB92" s="40">
        <v>0</v>
      </c>
      <c r="EC92" s="6">
        <v>0</v>
      </c>
      <c r="ED92" s="39">
        <v>0</v>
      </c>
      <c r="EE92" s="40">
        <v>0</v>
      </c>
      <c r="EF92" s="6">
        <v>0</v>
      </c>
      <c r="EG92" s="39">
        <v>0</v>
      </c>
      <c r="EH92" s="40">
        <v>0</v>
      </c>
      <c r="EI92" s="6">
        <v>0</v>
      </c>
      <c r="EJ92" s="39">
        <v>0</v>
      </c>
      <c r="EK92" s="40">
        <v>0</v>
      </c>
      <c r="EL92" s="6">
        <v>0</v>
      </c>
      <c r="EM92" s="39">
        <v>0</v>
      </c>
      <c r="EN92" s="40">
        <v>0</v>
      </c>
      <c r="EO92" s="6">
        <v>0</v>
      </c>
      <c r="EP92" s="39">
        <v>0</v>
      </c>
      <c r="EQ92" s="40">
        <v>0</v>
      </c>
      <c r="ER92" s="6">
        <v>0</v>
      </c>
      <c r="ES92" s="39">
        <v>0</v>
      </c>
      <c r="ET92" s="40">
        <v>0</v>
      </c>
      <c r="EU92" s="6">
        <v>0</v>
      </c>
      <c r="EV92" s="39">
        <v>0</v>
      </c>
      <c r="EW92" s="40">
        <v>0</v>
      </c>
      <c r="EX92" s="6">
        <v>0</v>
      </c>
      <c r="EY92" s="39">
        <v>0</v>
      </c>
      <c r="EZ92" s="40">
        <v>0</v>
      </c>
      <c r="FA92" s="6">
        <v>0</v>
      </c>
      <c r="FB92" s="39">
        <v>0</v>
      </c>
      <c r="FC92" s="40">
        <v>0</v>
      </c>
      <c r="FD92" s="6">
        <v>0</v>
      </c>
      <c r="FE92" s="39">
        <v>0</v>
      </c>
      <c r="FF92" s="40">
        <v>0</v>
      </c>
      <c r="FG92" s="6">
        <v>0</v>
      </c>
      <c r="FH92" s="39">
        <v>0</v>
      </c>
      <c r="FI92" s="40">
        <v>0</v>
      </c>
      <c r="FJ92" s="6">
        <v>0</v>
      </c>
      <c r="FK92" s="39">
        <v>0</v>
      </c>
      <c r="FL92" s="40">
        <v>162.96</v>
      </c>
      <c r="FM92" s="6">
        <v>2981.8220000000001</v>
      </c>
      <c r="FN92" s="39">
        <f t="shared" si="278"/>
        <v>18297.876779577808</v>
      </c>
      <c r="FO92" s="40">
        <v>0</v>
      </c>
      <c r="FP92" s="6">
        <v>0</v>
      </c>
      <c r="FQ92" s="39">
        <f t="shared" si="279"/>
        <v>0</v>
      </c>
      <c r="FR92" s="40">
        <v>0</v>
      </c>
      <c r="FS92" s="6">
        <v>0</v>
      </c>
      <c r="FT92" s="39">
        <f t="shared" si="280"/>
        <v>0</v>
      </c>
      <c r="FU92" s="40">
        <v>0</v>
      </c>
      <c r="FV92" s="6">
        <v>0</v>
      </c>
      <c r="FW92" s="39">
        <v>0</v>
      </c>
      <c r="FX92" s="40">
        <v>0</v>
      </c>
      <c r="FY92" s="6">
        <v>0</v>
      </c>
      <c r="FZ92" s="39">
        <v>0</v>
      </c>
      <c r="GA92" s="40">
        <v>44.25</v>
      </c>
      <c r="GB92" s="6">
        <v>330.83</v>
      </c>
      <c r="GC92" s="39">
        <f t="shared" si="281"/>
        <v>7476.3841807909603</v>
      </c>
      <c r="GD92" s="40">
        <v>96.042000000000002</v>
      </c>
      <c r="GE92" s="6">
        <v>1330.1289999999999</v>
      </c>
      <c r="GF92" s="39">
        <f t="shared" si="282"/>
        <v>13849.45128173091</v>
      </c>
      <c r="GG92" s="40">
        <v>0</v>
      </c>
      <c r="GH92" s="6">
        <v>0</v>
      </c>
      <c r="GI92" s="39">
        <v>0</v>
      </c>
      <c r="GJ92" s="40">
        <v>0</v>
      </c>
      <c r="GK92" s="6">
        <v>0</v>
      </c>
      <c r="GL92" s="39">
        <v>0</v>
      </c>
      <c r="GM92" s="40">
        <v>0</v>
      </c>
      <c r="GN92" s="6">
        <v>0</v>
      </c>
      <c r="GO92" s="39">
        <v>0</v>
      </c>
      <c r="GP92" s="40">
        <v>0</v>
      </c>
      <c r="GQ92" s="6">
        <v>0</v>
      </c>
      <c r="GR92" s="39">
        <v>0</v>
      </c>
      <c r="GS92" s="8">
        <f t="shared" si="230"/>
        <v>2142.8070000000002</v>
      </c>
      <c r="GT92" s="17">
        <f t="shared" si="231"/>
        <v>32690.426000000003</v>
      </c>
      <c r="GU92" s="4"/>
      <c r="GV92" s="5"/>
      <c r="GW92" s="4"/>
      <c r="GX92" s="4"/>
      <c r="GY92" s="4"/>
      <c r="GZ92" s="5"/>
      <c r="HA92" s="4"/>
      <c r="HB92" s="4"/>
      <c r="HC92" s="4"/>
      <c r="HD92" s="5"/>
      <c r="HE92" s="4"/>
      <c r="HF92" s="4"/>
      <c r="HG92" s="4"/>
      <c r="HH92" s="5"/>
      <c r="HI92" s="4"/>
      <c r="HJ92" s="1"/>
      <c r="HK92" s="1"/>
      <c r="HL92" s="2"/>
      <c r="HM92" s="1"/>
      <c r="HN92" s="1"/>
      <c r="HO92" s="1"/>
      <c r="HP92" s="2"/>
      <c r="HQ92" s="1"/>
      <c r="HR92" s="1"/>
      <c r="HS92" s="1"/>
      <c r="HT92" s="2"/>
      <c r="HU92" s="1"/>
      <c r="HV92" s="1"/>
      <c r="HW92" s="1"/>
      <c r="HX92" s="2"/>
      <c r="HY92" s="1"/>
      <c r="HZ92" s="1"/>
      <c r="IA92" s="1"/>
      <c r="IB92" s="2"/>
      <c r="IC92" s="1"/>
      <c r="ID92" s="1"/>
      <c r="IE92" s="1"/>
      <c r="IF92" s="2"/>
      <c r="IG92" s="1"/>
      <c r="IH92" s="1"/>
      <c r="II92" s="1"/>
      <c r="IJ92" s="2"/>
      <c r="IK92" s="1"/>
      <c r="IL92" s="1"/>
      <c r="IM92" s="1"/>
    </row>
    <row r="93" spans="1:322" x14ac:dyDescent="0.3">
      <c r="A93" s="52">
        <v>2012</v>
      </c>
      <c r="B93" s="53" t="s">
        <v>14</v>
      </c>
      <c r="C93" s="40">
        <v>0</v>
      </c>
      <c r="D93" s="6">
        <v>0</v>
      </c>
      <c r="E93" s="39">
        <v>0</v>
      </c>
      <c r="F93" s="40">
        <v>62.500999999999998</v>
      </c>
      <c r="G93" s="6">
        <v>1677.413</v>
      </c>
      <c r="H93" s="39">
        <f t="shared" si="283"/>
        <v>26838.178589142575</v>
      </c>
      <c r="I93" s="40">
        <v>0</v>
      </c>
      <c r="J93" s="6">
        <v>0</v>
      </c>
      <c r="K93" s="39">
        <v>0</v>
      </c>
      <c r="L93" s="40">
        <v>13.304</v>
      </c>
      <c r="M93" s="6">
        <v>180.393</v>
      </c>
      <c r="N93" s="39">
        <f t="shared" si="265"/>
        <v>13559.305472038484</v>
      </c>
      <c r="O93" s="40">
        <v>0</v>
      </c>
      <c r="P93" s="6">
        <v>0</v>
      </c>
      <c r="Q93" s="39">
        <v>0</v>
      </c>
      <c r="R93" s="40">
        <v>0</v>
      </c>
      <c r="S93" s="6">
        <v>0</v>
      </c>
      <c r="T93" s="39">
        <v>0</v>
      </c>
      <c r="U93" s="40">
        <v>0</v>
      </c>
      <c r="V93" s="6">
        <v>0</v>
      </c>
      <c r="W93" s="39">
        <v>0</v>
      </c>
      <c r="X93" s="40">
        <v>2.5379999999999998</v>
      </c>
      <c r="Y93" s="6">
        <v>35.691000000000003</v>
      </c>
      <c r="Z93" s="39">
        <f t="shared" si="286"/>
        <v>14062.647754137117</v>
      </c>
      <c r="AA93" s="40">
        <v>2.46</v>
      </c>
      <c r="AB93" s="6">
        <v>139.268</v>
      </c>
      <c r="AC93" s="39">
        <f t="shared" si="289"/>
        <v>56613.008130081304</v>
      </c>
      <c r="AD93" s="40">
        <v>0</v>
      </c>
      <c r="AE93" s="6">
        <v>0</v>
      </c>
      <c r="AF93" s="39">
        <v>0</v>
      </c>
      <c r="AG93" s="40">
        <v>0</v>
      </c>
      <c r="AH93" s="6">
        <v>0</v>
      </c>
      <c r="AI93" s="39">
        <f t="shared" si="266"/>
        <v>0</v>
      </c>
      <c r="AJ93" s="40">
        <v>29.228999999999999</v>
      </c>
      <c r="AK93" s="6">
        <v>698.49</v>
      </c>
      <c r="AL93" s="39">
        <f>AK93/AJ93*1000</f>
        <v>23897.1569331828</v>
      </c>
      <c r="AM93" s="40">
        <v>0</v>
      </c>
      <c r="AN93" s="6">
        <v>0</v>
      </c>
      <c r="AO93" s="39">
        <v>0</v>
      </c>
      <c r="AP93" s="40">
        <v>0</v>
      </c>
      <c r="AQ93" s="6">
        <v>0</v>
      </c>
      <c r="AR93" s="39">
        <v>0</v>
      </c>
      <c r="AS93" s="40">
        <v>0</v>
      </c>
      <c r="AT93" s="6">
        <v>0</v>
      </c>
      <c r="AU93" s="39">
        <f t="shared" si="267"/>
        <v>0</v>
      </c>
      <c r="AV93" s="40">
        <v>501.47500000000002</v>
      </c>
      <c r="AW93" s="6">
        <v>9504.9320000000007</v>
      </c>
      <c r="AX93" s="39">
        <f t="shared" si="268"/>
        <v>18953.949847948556</v>
      </c>
      <c r="AY93" s="40">
        <v>2.1429999999999998</v>
      </c>
      <c r="AZ93" s="6">
        <v>24.213000000000001</v>
      </c>
      <c r="BA93" s="39">
        <f t="shared" si="287"/>
        <v>11298.646756882876</v>
      </c>
      <c r="BB93" s="40">
        <v>0</v>
      </c>
      <c r="BC93" s="6">
        <v>0</v>
      </c>
      <c r="BD93" s="39">
        <v>0</v>
      </c>
      <c r="BE93" s="40"/>
      <c r="BF93" s="6"/>
      <c r="BG93" s="39"/>
      <c r="BH93" s="40">
        <v>45.838000000000001</v>
      </c>
      <c r="BI93" s="6">
        <v>541.90700000000004</v>
      </c>
      <c r="BJ93" s="39">
        <f t="shared" si="288"/>
        <v>11822.221737423099</v>
      </c>
      <c r="BK93" s="40">
        <v>0</v>
      </c>
      <c r="BL93" s="6">
        <v>0</v>
      </c>
      <c r="BM93" s="39">
        <f t="shared" si="270"/>
        <v>0</v>
      </c>
      <c r="BN93" s="40">
        <v>0</v>
      </c>
      <c r="BO93" s="6">
        <v>0</v>
      </c>
      <c r="BP93" s="39">
        <f t="shared" si="271"/>
        <v>0</v>
      </c>
      <c r="BQ93" s="40">
        <v>0</v>
      </c>
      <c r="BR93" s="6">
        <v>0</v>
      </c>
      <c r="BS93" s="39">
        <v>0</v>
      </c>
      <c r="BT93" s="40">
        <v>33.228999999999999</v>
      </c>
      <c r="BU93" s="6">
        <v>579.14200000000005</v>
      </c>
      <c r="BV93" s="39">
        <f t="shared" si="272"/>
        <v>17428.81218213007</v>
      </c>
      <c r="BW93" s="40">
        <v>0</v>
      </c>
      <c r="BX93" s="6">
        <v>0</v>
      </c>
      <c r="BY93" s="39">
        <v>0</v>
      </c>
      <c r="BZ93" s="40">
        <v>512.79999999999995</v>
      </c>
      <c r="CA93" s="6">
        <v>4348.6760000000004</v>
      </c>
      <c r="CB93" s="39">
        <f t="shared" si="273"/>
        <v>8480.2574102964136</v>
      </c>
      <c r="CC93" s="40">
        <v>0</v>
      </c>
      <c r="CD93" s="6">
        <v>0</v>
      </c>
      <c r="CE93" s="39">
        <v>0</v>
      </c>
      <c r="CF93" s="40">
        <v>0</v>
      </c>
      <c r="CG93" s="6">
        <v>0</v>
      </c>
      <c r="CH93" s="39">
        <v>0</v>
      </c>
      <c r="CI93" s="40">
        <v>0</v>
      </c>
      <c r="CJ93" s="6">
        <v>0</v>
      </c>
      <c r="CK93" s="39">
        <v>0</v>
      </c>
      <c r="CL93" s="40">
        <v>0</v>
      </c>
      <c r="CM93" s="6">
        <v>0</v>
      </c>
      <c r="CN93" s="39">
        <f t="shared" si="274"/>
        <v>0</v>
      </c>
      <c r="CO93" s="40">
        <v>0</v>
      </c>
      <c r="CP93" s="6">
        <v>0</v>
      </c>
      <c r="CQ93" s="39">
        <v>0</v>
      </c>
      <c r="CR93" s="40">
        <v>9.3320000000000007</v>
      </c>
      <c r="CS93" s="6">
        <v>215.63200000000001</v>
      </c>
      <c r="CT93" s="39">
        <f t="shared" si="275"/>
        <v>23106.729532790396</v>
      </c>
      <c r="CU93" s="40">
        <v>0</v>
      </c>
      <c r="CV93" s="6">
        <v>0</v>
      </c>
      <c r="CW93" s="39">
        <v>0</v>
      </c>
      <c r="CX93" s="40"/>
      <c r="CY93" s="6"/>
      <c r="CZ93" s="39"/>
      <c r="DA93" s="40">
        <v>0</v>
      </c>
      <c r="DB93" s="6">
        <v>0</v>
      </c>
      <c r="DC93" s="39">
        <v>0</v>
      </c>
      <c r="DD93" s="40">
        <v>0</v>
      </c>
      <c r="DE93" s="6">
        <v>0</v>
      </c>
      <c r="DF93" s="39">
        <v>0</v>
      </c>
      <c r="DG93" s="40">
        <v>0</v>
      </c>
      <c r="DH93" s="6">
        <v>0</v>
      </c>
      <c r="DI93" s="39">
        <v>0</v>
      </c>
      <c r="DJ93" s="40">
        <v>0</v>
      </c>
      <c r="DK93" s="6">
        <v>0</v>
      </c>
      <c r="DL93" s="39">
        <v>0</v>
      </c>
      <c r="DM93" s="40">
        <v>1609.672</v>
      </c>
      <c r="DN93" s="6">
        <v>28402.435000000001</v>
      </c>
      <c r="DO93" s="39">
        <f t="shared" si="276"/>
        <v>17644.858704133516</v>
      </c>
      <c r="DP93" s="40">
        <v>0</v>
      </c>
      <c r="DQ93" s="6">
        <v>0</v>
      </c>
      <c r="DR93" s="39">
        <v>0</v>
      </c>
      <c r="DS93" s="40">
        <v>0</v>
      </c>
      <c r="DT93" s="6">
        <v>0</v>
      </c>
      <c r="DU93" s="39">
        <v>0</v>
      </c>
      <c r="DV93" s="40">
        <v>0</v>
      </c>
      <c r="DW93" s="6">
        <v>0</v>
      </c>
      <c r="DX93" s="39">
        <v>0</v>
      </c>
      <c r="DY93" s="40">
        <v>0</v>
      </c>
      <c r="DZ93" s="6">
        <v>0</v>
      </c>
      <c r="EA93" s="39">
        <v>0</v>
      </c>
      <c r="EB93" s="40">
        <v>0</v>
      </c>
      <c r="EC93" s="6">
        <v>0</v>
      </c>
      <c r="ED93" s="39">
        <v>0</v>
      </c>
      <c r="EE93" s="40">
        <v>0</v>
      </c>
      <c r="EF93" s="6">
        <v>0</v>
      </c>
      <c r="EG93" s="39">
        <v>0</v>
      </c>
      <c r="EH93" s="40">
        <v>0</v>
      </c>
      <c r="EI93" s="6">
        <v>0</v>
      </c>
      <c r="EJ93" s="39">
        <v>0</v>
      </c>
      <c r="EK93" s="40">
        <v>0</v>
      </c>
      <c r="EL93" s="6">
        <v>0</v>
      </c>
      <c r="EM93" s="39">
        <v>0</v>
      </c>
      <c r="EN93" s="40">
        <v>0</v>
      </c>
      <c r="EO93" s="6">
        <v>0</v>
      </c>
      <c r="EP93" s="39">
        <v>0</v>
      </c>
      <c r="EQ93" s="40">
        <v>0</v>
      </c>
      <c r="ER93" s="6">
        <v>0</v>
      </c>
      <c r="ES93" s="39">
        <v>0</v>
      </c>
      <c r="ET93" s="40">
        <v>0.01</v>
      </c>
      <c r="EU93" s="6">
        <v>0.115</v>
      </c>
      <c r="EV93" s="46">
        <v>53.912999999999997</v>
      </c>
      <c r="EW93" s="40">
        <v>0</v>
      </c>
      <c r="EX93" s="6">
        <v>0</v>
      </c>
      <c r="EY93" s="39">
        <v>0</v>
      </c>
      <c r="EZ93" s="40">
        <v>0</v>
      </c>
      <c r="FA93" s="6">
        <v>0</v>
      </c>
      <c r="FB93" s="39">
        <v>0</v>
      </c>
      <c r="FC93" s="40">
        <v>0</v>
      </c>
      <c r="FD93" s="6">
        <v>0</v>
      </c>
      <c r="FE93" s="39">
        <v>0</v>
      </c>
      <c r="FF93" s="40">
        <v>0</v>
      </c>
      <c r="FG93" s="6">
        <v>0</v>
      </c>
      <c r="FH93" s="39">
        <v>0</v>
      </c>
      <c r="FI93" s="40">
        <v>0</v>
      </c>
      <c r="FJ93" s="6">
        <v>0</v>
      </c>
      <c r="FK93" s="39">
        <v>0</v>
      </c>
      <c r="FL93" s="40">
        <v>89.22</v>
      </c>
      <c r="FM93" s="6">
        <v>1148.944</v>
      </c>
      <c r="FN93" s="39">
        <f t="shared" si="278"/>
        <v>12877.6507509527</v>
      </c>
      <c r="FO93" s="40">
        <v>0</v>
      </c>
      <c r="FP93" s="6">
        <v>0</v>
      </c>
      <c r="FQ93" s="39">
        <f t="shared" si="279"/>
        <v>0</v>
      </c>
      <c r="FR93" s="40">
        <v>0</v>
      </c>
      <c r="FS93" s="6">
        <v>0</v>
      </c>
      <c r="FT93" s="39">
        <f t="shared" si="280"/>
        <v>0</v>
      </c>
      <c r="FU93" s="40">
        <v>0</v>
      </c>
      <c r="FV93" s="6">
        <v>0</v>
      </c>
      <c r="FW93" s="39">
        <v>0</v>
      </c>
      <c r="FX93" s="40">
        <v>0</v>
      </c>
      <c r="FY93" s="6">
        <v>0</v>
      </c>
      <c r="FZ93" s="39">
        <v>0</v>
      </c>
      <c r="GA93" s="40">
        <v>21.603999999999999</v>
      </c>
      <c r="GB93" s="6">
        <v>525.42999999999995</v>
      </c>
      <c r="GC93" s="39">
        <f t="shared" si="281"/>
        <v>24320.959081651545</v>
      </c>
      <c r="GD93" s="40">
        <v>156.29</v>
      </c>
      <c r="GE93" s="6">
        <v>2257.2539999999999</v>
      </c>
      <c r="GF93" s="39">
        <f t="shared" si="282"/>
        <v>14442.728261565038</v>
      </c>
      <c r="GG93" s="40">
        <v>0</v>
      </c>
      <c r="GH93" s="6">
        <v>0</v>
      </c>
      <c r="GI93" s="39">
        <v>0</v>
      </c>
      <c r="GJ93" s="40">
        <v>0</v>
      </c>
      <c r="GK93" s="6">
        <v>0</v>
      </c>
      <c r="GL93" s="39">
        <v>0</v>
      </c>
      <c r="GM93" s="40">
        <v>0</v>
      </c>
      <c r="GN93" s="6">
        <v>0</v>
      </c>
      <c r="GO93" s="39">
        <v>0</v>
      </c>
      <c r="GP93" s="40">
        <v>0</v>
      </c>
      <c r="GQ93" s="6">
        <v>0</v>
      </c>
      <c r="GR93" s="39">
        <v>0</v>
      </c>
      <c r="GS93" s="8">
        <f t="shared" si="230"/>
        <v>3091.645</v>
      </c>
      <c r="GT93" s="17">
        <f t="shared" si="231"/>
        <v>50279.935000000005</v>
      </c>
      <c r="GU93" s="4"/>
      <c r="GV93" s="5"/>
      <c r="GW93" s="4"/>
      <c r="GX93" s="4"/>
      <c r="GY93" s="4"/>
      <c r="GZ93" s="5"/>
      <c r="HA93" s="4"/>
      <c r="HB93" s="4"/>
      <c r="HC93" s="4"/>
      <c r="HD93" s="5"/>
      <c r="HE93" s="4"/>
      <c r="HF93" s="4"/>
      <c r="HG93" s="4"/>
      <c r="HH93" s="5"/>
      <c r="HI93" s="4"/>
      <c r="HJ93" s="1"/>
      <c r="HK93" s="1"/>
      <c r="HL93" s="2"/>
      <c r="HM93" s="1"/>
      <c r="HN93" s="1"/>
      <c r="HO93" s="1"/>
      <c r="HP93" s="2"/>
      <c r="HQ93" s="1"/>
      <c r="HR93" s="1"/>
      <c r="HS93" s="1"/>
      <c r="HT93" s="2"/>
      <c r="HU93" s="1"/>
      <c r="HV93" s="1"/>
      <c r="HW93" s="1"/>
      <c r="HX93" s="2"/>
      <c r="HY93" s="1"/>
      <c r="HZ93" s="1"/>
      <c r="IA93" s="1"/>
      <c r="IB93" s="2"/>
      <c r="IC93" s="1"/>
      <c r="ID93" s="1"/>
      <c r="IE93" s="1"/>
      <c r="IF93" s="2"/>
      <c r="IG93" s="1"/>
      <c r="IH93" s="1"/>
      <c r="II93" s="1"/>
      <c r="IJ93" s="2"/>
      <c r="IK93" s="1"/>
      <c r="IL93" s="1"/>
      <c r="IM93" s="1"/>
    </row>
    <row r="94" spans="1:322" x14ac:dyDescent="0.3">
      <c r="A94" s="52">
        <v>2012</v>
      </c>
      <c r="B94" s="53" t="s">
        <v>15</v>
      </c>
      <c r="C94" s="40">
        <v>0</v>
      </c>
      <c r="D94" s="6">
        <v>0</v>
      </c>
      <c r="E94" s="39">
        <v>0</v>
      </c>
      <c r="F94" s="40">
        <v>0</v>
      </c>
      <c r="G94" s="6">
        <v>0</v>
      </c>
      <c r="H94" s="39">
        <v>0</v>
      </c>
      <c r="I94" s="40">
        <v>9.282</v>
      </c>
      <c r="J94" s="6">
        <v>193.10400000000001</v>
      </c>
      <c r="K94" s="39">
        <f t="shared" si="284"/>
        <v>20804.137039431156</v>
      </c>
      <c r="L94" s="40">
        <v>0</v>
      </c>
      <c r="M94" s="6">
        <v>0</v>
      </c>
      <c r="N94" s="39">
        <v>0</v>
      </c>
      <c r="O94" s="40">
        <v>0</v>
      </c>
      <c r="P94" s="6">
        <v>0</v>
      </c>
      <c r="Q94" s="39">
        <v>0</v>
      </c>
      <c r="R94" s="40">
        <v>25.475999999999999</v>
      </c>
      <c r="S94" s="6">
        <v>329.54599999999999</v>
      </c>
      <c r="T94" s="39">
        <f t="shared" si="285"/>
        <v>12935.547181661172</v>
      </c>
      <c r="U94" s="40">
        <v>0</v>
      </c>
      <c r="V94" s="6">
        <v>0</v>
      </c>
      <c r="W94" s="39">
        <v>0</v>
      </c>
      <c r="X94" s="40">
        <v>30.864999999999998</v>
      </c>
      <c r="Y94" s="6">
        <v>662.48500000000001</v>
      </c>
      <c r="Z94" s="39">
        <f t="shared" si="286"/>
        <v>21463.955937145634</v>
      </c>
      <c r="AA94" s="40">
        <v>0</v>
      </c>
      <c r="AB94" s="6">
        <v>0</v>
      </c>
      <c r="AC94" s="39">
        <v>0</v>
      </c>
      <c r="AD94" s="40">
        <v>0</v>
      </c>
      <c r="AE94" s="6">
        <v>0</v>
      </c>
      <c r="AF94" s="39">
        <v>0</v>
      </c>
      <c r="AG94" s="40">
        <v>0</v>
      </c>
      <c r="AH94" s="6">
        <v>0</v>
      </c>
      <c r="AI94" s="39">
        <f t="shared" si="266"/>
        <v>0</v>
      </c>
      <c r="AJ94" s="40">
        <v>14.601000000000001</v>
      </c>
      <c r="AK94" s="6">
        <v>367.76600000000002</v>
      </c>
      <c r="AL94" s="39">
        <f t="shared" si="290"/>
        <v>25187.726868022739</v>
      </c>
      <c r="AM94" s="40">
        <v>0</v>
      </c>
      <c r="AN94" s="6">
        <v>0</v>
      </c>
      <c r="AO94" s="39">
        <v>0</v>
      </c>
      <c r="AP94" s="40">
        <v>0</v>
      </c>
      <c r="AQ94" s="6">
        <v>0</v>
      </c>
      <c r="AR94" s="39">
        <v>0</v>
      </c>
      <c r="AS94" s="40">
        <v>0</v>
      </c>
      <c r="AT94" s="6">
        <v>0</v>
      </c>
      <c r="AU94" s="39">
        <f t="shared" si="267"/>
        <v>0</v>
      </c>
      <c r="AV94" s="40">
        <v>141.90799999999999</v>
      </c>
      <c r="AW94" s="6">
        <v>3118.384</v>
      </c>
      <c r="AX94" s="39">
        <f t="shared" si="268"/>
        <v>21974.687825915385</v>
      </c>
      <c r="AY94" s="40">
        <v>0</v>
      </c>
      <c r="AZ94" s="6">
        <v>0</v>
      </c>
      <c r="BA94" s="39">
        <v>0</v>
      </c>
      <c r="BB94" s="40">
        <v>0</v>
      </c>
      <c r="BC94" s="6">
        <v>0</v>
      </c>
      <c r="BD94" s="39">
        <v>0</v>
      </c>
      <c r="BE94" s="40"/>
      <c r="BF94" s="6"/>
      <c r="BG94" s="39"/>
      <c r="BH94" s="40">
        <v>1.5129999999999999</v>
      </c>
      <c r="BI94" s="6">
        <v>33.323</v>
      </c>
      <c r="BJ94" s="39">
        <f t="shared" si="288"/>
        <v>22024.454725710508</v>
      </c>
      <c r="BK94" s="40">
        <v>0</v>
      </c>
      <c r="BL94" s="6">
        <v>0</v>
      </c>
      <c r="BM94" s="39">
        <f t="shared" si="270"/>
        <v>0</v>
      </c>
      <c r="BN94" s="40">
        <v>0</v>
      </c>
      <c r="BO94" s="6">
        <v>0</v>
      </c>
      <c r="BP94" s="39">
        <f t="shared" si="271"/>
        <v>0</v>
      </c>
      <c r="BQ94" s="40">
        <v>0</v>
      </c>
      <c r="BR94" s="6">
        <v>0</v>
      </c>
      <c r="BS94" s="39">
        <v>0</v>
      </c>
      <c r="BT94" s="40">
        <v>10.523</v>
      </c>
      <c r="BU94" s="6">
        <v>207.05</v>
      </c>
      <c r="BV94" s="39">
        <f t="shared" si="272"/>
        <v>19675.947923595933</v>
      </c>
      <c r="BW94" s="40">
        <v>0</v>
      </c>
      <c r="BX94" s="6">
        <v>0</v>
      </c>
      <c r="BY94" s="39">
        <v>0</v>
      </c>
      <c r="BZ94" s="40">
        <v>158.30799999999999</v>
      </c>
      <c r="CA94" s="6">
        <v>1200.0150000000001</v>
      </c>
      <c r="CB94" s="39">
        <f t="shared" si="273"/>
        <v>7580.254946054527</v>
      </c>
      <c r="CC94" s="40">
        <v>0</v>
      </c>
      <c r="CD94" s="6">
        <v>0</v>
      </c>
      <c r="CE94" s="39">
        <v>0</v>
      </c>
      <c r="CF94" s="40">
        <v>0</v>
      </c>
      <c r="CG94" s="6">
        <v>0</v>
      </c>
      <c r="CH94" s="39">
        <v>0</v>
      </c>
      <c r="CI94" s="40">
        <v>0</v>
      </c>
      <c r="CJ94" s="6">
        <v>0</v>
      </c>
      <c r="CK94" s="39">
        <v>0</v>
      </c>
      <c r="CL94" s="40">
        <v>0</v>
      </c>
      <c r="CM94" s="6">
        <v>0</v>
      </c>
      <c r="CN94" s="39">
        <f t="shared" si="274"/>
        <v>0</v>
      </c>
      <c r="CO94" s="40">
        <v>0</v>
      </c>
      <c r="CP94" s="6">
        <v>0</v>
      </c>
      <c r="CQ94" s="39">
        <v>0</v>
      </c>
      <c r="CR94" s="40">
        <v>5.899</v>
      </c>
      <c r="CS94" s="6">
        <v>121.28400000000001</v>
      </c>
      <c r="CT94" s="39">
        <f t="shared" si="275"/>
        <v>20560.094931344294</v>
      </c>
      <c r="CU94" s="40">
        <v>0</v>
      </c>
      <c r="CV94" s="6">
        <v>0</v>
      </c>
      <c r="CW94" s="39">
        <v>0</v>
      </c>
      <c r="CX94" s="40"/>
      <c r="CY94" s="6"/>
      <c r="CZ94" s="39"/>
      <c r="DA94" s="40">
        <v>0</v>
      </c>
      <c r="DB94" s="6">
        <v>0</v>
      </c>
      <c r="DC94" s="39">
        <v>0</v>
      </c>
      <c r="DD94" s="40">
        <v>0</v>
      </c>
      <c r="DE94" s="6">
        <v>0</v>
      </c>
      <c r="DF94" s="39">
        <v>0</v>
      </c>
      <c r="DG94" s="40">
        <v>0</v>
      </c>
      <c r="DH94" s="6">
        <v>0</v>
      </c>
      <c r="DI94" s="39">
        <v>0</v>
      </c>
      <c r="DJ94" s="40">
        <v>0</v>
      </c>
      <c r="DK94" s="6">
        <v>0</v>
      </c>
      <c r="DL94" s="39">
        <v>0</v>
      </c>
      <c r="DM94" s="40">
        <v>1274.8430000000001</v>
      </c>
      <c r="DN94" s="6">
        <v>20458.902999999998</v>
      </c>
      <c r="DO94" s="39">
        <f t="shared" si="276"/>
        <v>16048.174559533994</v>
      </c>
      <c r="DP94" s="40">
        <v>0</v>
      </c>
      <c r="DQ94" s="6">
        <v>0</v>
      </c>
      <c r="DR94" s="39">
        <v>0</v>
      </c>
      <c r="DS94" s="40">
        <v>0</v>
      </c>
      <c r="DT94" s="6">
        <v>0</v>
      </c>
      <c r="DU94" s="39">
        <v>0</v>
      </c>
      <c r="DV94" s="40">
        <v>0</v>
      </c>
      <c r="DW94" s="6">
        <v>0</v>
      </c>
      <c r="DX94" s="39">
        <v>0</v>
      </c>
      <c r="DY94" s="40">
        <v>0</v>
      </c>
      <c r="DZ94" s="6">
        <v>0</v>
      </c>
      <c r="EA94" s="39">
        <v>0</v>
      </c>
      <c r="EB94" s="40">
        <v>0</v>
      </c>
      <c r="EC94" s="6">
        <v>0</v>
      </c>
      <c r="ED94" s="39">
        <v>0</v>
      </c>
      <c r="EE94" s="40">
        <v>0</v>
      </c>
      <c r="EF94" s="6">
        <v>0</v>
      </c>
      <c r="EG94" s="39">
        <v>0</v>
      </c>
      <c r="EH94" s="40">
        <v>0</v>
      </c>
      <c r="EI94" s="6">
        <v>0</v>
      </c>
      <c r="EJ94" s="39">
        <v>0</v>
      </c>
      <c r="EK94" s="40">
        <v>0</v>
      </c>
      <c r="EL94" s="6">
        <v>0</v>
      </c>
      <c r="EM94" s="39">
        <v>0</v>
      </c>
      <c r="EN94" s="40">
        <v>0</v>
      </c>
      <c r="EO94" s="6">
        <v>0</v>
      </c>
      <c r="EP94" s="39">
        <v>0</v>
      </c>
      <c r="EQ94" s="40">
        <v>0</v>
      </c>
      <c r="ER94" s="6">
        <v>0</v>
      </c>
      <c r="ES94" s="39">
        <v>0</v>
      </c>
      <c r="ET94" s="40">
        <v>0</v>
      </c>
      <c r="EU94" s="6">
        <v>0</v>
      </c>
      <c r="EV94" s="39">
        <v>0</v>
      </c>
      <c r="EW94" s="40">
        <v>0</v>
      </c>
      <c r="EX94" s="6">
        <v>0</v>
      </c>
      <c r="EY94" s="39">
        <v>0</v>
      </c>
      <c r="EZ94" s="40">
        <v>0</v>
      </c>
      <c r="FA94" s="6">
        <v>0</v>
      </c>
      <c r="FB94" s="39">
        <v>0</v>
      </c>
      <c r="FC94" s="40">
        <v>0</v>
      </c>
      <c r="FD94" s="6">
        <v>0</v>
      </c>
      <c r="FE94" s="39">
        <v>0</v>
      </c>
      <c r="FF94" s="40">
        <v>0</v>
      </c>
      <c r="FG94" s="6">
        <v>0</v>
      </c>
      <c r="FH94" s="39">
        <v>0</v>
      </c>
      <c r="FI94" s="40">
        <v>0</v>
      </c>
      <c r="FJ94" s="6">
        <v>0</v>
      </c>
      <c r="FK94" s="39">
        <v>0</v>
      </c>
      <c r="FL94" s="40">
        <v>39.159999999999997</v>
      </c>
      <c r="FM94" s="6">
        <v>435.404</v>
      </c>
      <c r="FN94" s="39">
        <f t="shared" si="278"/>
        <v>11118.590398365679</v>
      </c>
      <c r="FO94" s="40">
        <v>0</v>
      </c>
      <c r="FP94" s="6">
        <v>0</v>
      </c>
      <c r="FQ94" s="39">
        <f t="shared" si="279"/>
        <v>0</v>
      </c>
      <c r="FR94" s="40">
        <v>0</v>
      </c>
      <c r="FS94" s="6">
        <v>0</v>
      </c>
      <c r="FT94" s="39">
        <f t="shared" si="280"/>
        <v>0</v>
      </c>
      <c r="FU94" s="40">
        <v>0</v>
      </c>
      <c r="FV94" s="6">
        <v>0</v>
      </c>
      <c r="FW94" s="39">
        <v>0</v>
      </c>
      <c r="FX94" s="40">
        <v>0</v>
      </c>
      <c r="FY94" s="6">
        <v>0</v>
      </c>
      <c r="FZ94" s="39">
        <v>0</v>
      </c>
      <c r="GA94" s="40">
        <v>23.24</v>
      </c>
      <c r="GB94" s="6">
        <v>592.226</v>
      </c>
      <c r="GC94" s="39">
        <f t="shared" si="281"/>
        <v>25483.04647160069</v>
      </c>
      <c r="GD94" s="40">
        <v>112.621</v>
      </c>
      <c r="GE94" s="6">
        <v>2506.4850000000001</v>
      </c>
      <c r="GF94" s="39">
        <f t="shared" si="282"/>
        <v>22255.929178394796</v>
      </c>
      <c r="GG94" s="40">
        <v>0</v>
      </c>
      <c r="GH94" s="6">
        <v>0</v>
      </c>
      <c r="GI94" s="39">
        <v>0</v>
      </c>
      <c r="GJ94" s="40">
        <v>0</v>
      </c>
      <c r="GK94" s="6">
        <v>0</v>
      </c>
      <c r="GL94" s="39">
        <v>0</v>
      </c>
      <c r="GM94" s="40">
        <v>0</v>
      </c>
      <c r="GN94" s="6">
        <v>0</v>
      </c>
      <c r="GO94" s="39">
        <v>0</v>
      </c>
      <c r="GP94" s="40">
        <v>0</v>
      </c>
      <c r="GQ94" s="6">
        <v>0</v>
      </c>
      <c r="GR94" s="39">
        <v>0</v>
      </c>
      <c r="GS94" s="8">
        <f t="shared" si="230"/>
        <v>1848.2390000000003</v>
      </c>
      <c r="GT94" s="17">
        <f t="shared" si="231"/>
        <v>30225.974999999999</v>
      </c>
      <c r="GU94" s="4"/>
      <c r="GV94" s="5"/>
      <c r="GW94" s="4"/>
      <c r="GX94" s="4"/>
      <c r="GY94" s="4"/>
      <c r="GZ94" s="5"/>
      <c r="HA94" s="4"/>
      <c r="HB94" s="4"/>
      <c r="HC94" s="4"/>
      <c r="HD94" s="5"/>
      <c r="HE94" s="4"/>
      <c r="HF94" s="4"/>
      <c r="HG94" s="4"/>
      <c r="HH94" s="5"/>
      <c r="HI94" s="4"/>
      <c r="HJ94" s="1"/>
      <c r="HK94" s="1"/>
      <c r="HL94" s="2"/>
      <c r="HM94" s="1"/>
      <c r="HN94" s="1"/>
      <c r="HO94" s="1"/>
      <c r="HP94" s="2"/>
      <c r="HQ94" s="1"/>
      <c r="HR94" s="1"/>
      <c r="HS94" s="1"/>
      <c r="HT94" s="2"/>
      <c r="HU94" s="1"/>
      <c r="HV94" s="1"/>
      <c r="HW94" s="1"/>
      <c r="HX94" s="2"/>
      <c r="HY94" s="1"/>
      <c r="HZ94" s="1"/>
      <c r="IA94" s="1"/>
      <c r="IB94" s="2"/>
      <c r="IC94" s="1"/>
      <c r="ID94" s="1"/>
      <c r="IE94" s="1"/>
      <c r="IF94" s="2"/>
      <c r="IG94" s="1"/>
      <c r="IH94" s="1"/>
      <c r="II94" s="1"/>
      <c r="IJ94" s="2"/>
      <c r="IK94" s="1"/>
      <c r="IL94" s="1"/>
      <c r="IM94" s="1"/>
    </row>
    <row r="95" spans="1:322" x14ac:dyDescent="0.3">
      <c r="A95" s="52">
        <v>2012</v>
      </c>
      <c r="B95" s="53" t="s">
        <v>16</v>
      </c>
      <c r="C95" s="40">
        <v>0</v>
      </c>
      <c r="D95" s="6">
        <v>0</v>
      </c>
      <c r="E95" s="39">
        <v>0</v>
      </c>
      <c r="F95" s="40">
        <v>11.933</v>
      </c>
      <c r="G95" s="6">
        <v>284.12799999999999</v>
      </c>
      <c r="H95" s="39">
        <f t="shared" si="283"/>
        <v>23810.274030000837</v>
      </c>
      <c r="I95" s="40">
        <v>0</v>
      </c>
      <c r="J95" s="6">
        <v>0</v>
      </c>
      <c r="K95" s="39">
        <v>0</v>
      </c>
      <c r="L95" s="40">
        <v>0</v>
      </c>
      <c r="M95" s="6">
        <v>0</v>
      </c>
      <c r="N95" s="39">
        <v>0</v>
      </c>
      <c r="O95" s="40">
        <v>0</v>
      </c>
      <c r="P95" s="6">
        <v>0</v>
      </c>
      <c r="Q95" s="39">
        <v>0</v>
      </c>
      <c r="R95" s="40">
        <v>0</v>
      </c>
      <c r="S95" s="6">
        <v>0</v>
      </c>
      <c r="T95" s="39">
        <v>0</v>
      </c>
      <c r="U95" s="40">
        <v>0</v>
      </c>
      <c r="V95" s="6">
        <v>0</v>
      </c>
      <c r="W95" s="39">
        <v>0</v>
      </c>
      <c r="X95" s="40">
        <v>34.072000000000003</v>
      </c>
      <c r="Y95" s="6">
        <v>711.28899999999999</v>
      </c>
      <c r="Z95" s="39">
        <f t="shared" si="286"/>
        <v>20876.056586053059</v>
      </c>
      <c r="AA95" s="40">
        <v>0.185</v>
      </c>
      <c r="AB95" s="6">
        <v>77.375</v>
      </c>
      <c r="AC95" s="39">
        <f t="shared" si="289"/>
        <v>418243.24324324325</v>
      </c>
      <c r="AD95" s="40">
        <v>0</v>
      </c>
      <c r="AE95" s="6">
        <v>0</v>
      </c>
      <c r="AF95" s="39">
        <v>0</v>
      </c>
      <c r="AG95" s="40">
        <v>0</v>
      </c>
      <c r="AH95" s="6">
        <v>0</v>
      </c>
      <c r="AI95" s="39">
        <f t="shared" si="266"/>
        <v>0</v>
      </c>
      <c r="AJ95" s="40">
        <v>15.816000000000001</v>
      </c>
      <c r="AK95" s="6">
        <v>365.95800000000003</v>
      </c>
      <c r="AL95" s="39">
        <f t="shared" si="290"/>
        <v>23138.46737481032</v>
      </c>
      <c r="AM95" s="40">
        <v>0</v>
      </c>
      <c r="AN95" s="6">
        <v>0</v>
      </c>
      <c r="AO95" s="39">
        <v>0</v>
      </c>
      <c r="AP95" s="40">
        <v>0</v>
      </c>
      <c r="AQ95" s="6">
        <v>0</v>
      </c>
      <c r="AR95" s="39">
        <v>0</v>
      </c>
      <c r="AS95" s="40">
        <v>0</v>
      </c>
      <c r="AT95" s="6">
        <v>0</v>
      </c>
      <c r="AU95" s="39">
        <f t="shared" si="267"/>
        <v>0</v>
      </c>
      <c r="AV95" s="40">
        <v>89.715000000000003</v>
      </c>
      <c r="AW95" s="6">
        <v>2094.4549999999999</v>
      </c>
      <c r="AX95" s="39">
        <f t="shared" si="268"/>
        <v>23345.650114250682</v>
      </c>
      <c r="AY95" s="40">
        <v>0</v>
      </c>
      <c r="AZ95" s="6">
        <v>0</v>
      </c>
      <c r="BA95" s="39">
        <v>0</v>
      </c>
      <c r="BB95" s="40">
        <v>0</v>
      </c>
      <c r="BC95" s="6">
        <v>0</v>
      </c>
      <c r="BD95" s="39">
        <v>0</v>
      </c>
      <c r="BE95" s="40"/>
      <c r="BF95" s="6"/>
      <c r="BG95" s="39"/>
      <c r="BH95" s="40">
        <v>19.189</v>
      </c>
      <c r="BI95" s="6">
        <v>257.69</v>
      </c>
      <c r="BJ95" s="39">
        <f t="shared" si="288"/>
        <v>13429.04789202147</v>
      </c>
      <c r="BK95" s="40">
        <v>0</v>
      </c>
      <c r="BL95" s="6">
        <v>0</v>
      </c>
      <c r="BM95" s="39">
        <f t="shared" si="270"/>
        <v>0</v>
      </c>
      <c r="BN95" s="40">
        <v>0</v>
      </c>
      <c r="BO95" s="6">
        <v>0</v>
      </c>
      <c r="BP95" s="39">
        <f t="shared" si="271"/>
        <v>0</v>
      </c>
      <c r="BQ95" s="40">
        <v>0</v>
      </c>
      <c r="BR95" s="6">
        <v>0</v>
      </c>
      <c r="BS95" s="39">
        <v>0</v>
      </c>
      <c r="BT95" s="40">
        <v>3.8260000000000001</v>
      </c>
      <c r="BU95" s="6">
        <v>67.988</v>
      </c>
      <c r="BV95" s="39">
        <f t="shared" si="272"/>
        <v>17769.994772608468</v>
      </c>
      <c r="BW95" s="40">
        <v>0</v>
      </c>
      <c r="BX95" s="6">
        <v>0</v>
      </c>
      <c r="BY95" s="39">
        <v>0</v>
      </c>
      <c r="BZ95" s="40">
        <v>141.751</v>
      </c>
      <c r="CA95" s="6">
        <v>2079.5450000000001</v>
      </c>
      <c r="CB95" s="39">
        <f t="shared" si="273"/>
        <v>14670.407968903219</v>
      </c>
      <c r="CC95" s="40">
        <v>0</v>
      </c>
      <c r="CD95" s="6">
        <v>0</v>
      </c>
      <c r="CE95" s="39">
        <v>0</v>
      </c>
      <c r="CF95" s="40">
        <v>0</v>
      </c>
      <c r="CG95" s="6">
        <v>0</v>
      </c>
      <c r="CH95" s="39">
        <v>0</v>
      </c>
      <c r="CI95" s="40">
        <v>0</v>
      </c>
      <c r="CJ95" s="6">
        <v>0</v>
      </c>
      <c r="CK95" s="39">
        <v>0</v>
      </c>
      <c r="CL95" s="40">
        <v>0</v>
      </c>
      <c r="CM95" s="6">
        <v>0</v>
      </c>
      <c r="CN95" s="39">
        <f t="shared" si="274"/>
        <v>0</v>
      </c>
      <c r="CO95" s="40">
        <v>0</v>
      </c>
      <c r="CP95" s="6">
        <v>0</v>
      </c>
      <c r="CQ95" s="39">
        <v>0</v>
      </c>
      <c r="CR95" s="40">
        <v>1.8560000000000001</v>
      </c>
      <c r="CS95" s="6">
        <v>47.247999999999998</v>
      </c>
      <c r="CT95" s="39">
        <f t="shared" si="275"/>
        <v>25456.896551724134</v>
      </c>
      <c r="CU95" s="40">
        <v>0</v>
      </c>
      <c r="CV95" s="6">
        <v>0</v>
      </c>
      <c r="CW95" s="39">
        <v>0</v>
      </c>
      <c r="CX95" s="40"/>
      <c r="CY95" s="6"/>
      <c r="CZ95" s="39"/>
      <c r="DA95" s="40">
        <v>0</v>
      </c>
      <c r="DB95" s="6">
        <v>0</v>
      </c>
      <c r="DC95" s="39">
        <v>0</v>
      </c>
      <c r="DD95" s="40">
        <v>0</v>
      </c>
      <c r="DE95" s="6">
        <v>0</v>
      </c>
      <c r="DF95" s="39">
        <v>0</v>
      </c>
      <c r="DG95" s="40">
        <v>0</v>
      </c>
      <c r="DH95" s="6">
        <v>0</v>
      </c>
      <c r="DI95" s="39">
        <v>0</v>
      </c>
      <c r="DJ95" s="40">
        <v>0</v>
      </c>
      <c r="DK95" s="6">
        <v>0</v>
      </c>
      <c r="DL95" s="39">
        <v>0</v>
      </c>
      <c r="DM95" s="40">
        <v>901.17100000000005</v>
      </c>
      <c r="DN95" s="6">
        <v>14407.207</v>
      </c>
      <c r="DO95" s="39">
        <f t="shared" si="276"/>
        <v>15987.20664557559</v>
      </c>
      <c r="DP95" s="40">
        <v>0</v>
      </c>
      <c r="DQ95" s="6">
        <v>0</v>
      </c>
      <c r="DR95" s="39">
        <v>0</v>
      </c>
      <c r="DS95" s="40">
        <v>0</v>
      </c>
      <c r="DT95" s="6">
        <v>0</v>
      </c>
      <c r="DU95" s="39">
        <v>0</v>
      </c>
      <c r="DV95" s="40">
        <v>0</v>
      </c>
      <c r="DW95" s="6">
        <v>0</v>
      </c>
      <c r="DX95" s="39">
        <v>0</v>
      </c>
      <c r="DY95" s="40">
        <v>0</v>
      </c>
      <c r="DZ95" s="6">
        <v>0</v>
      </c>
      <c r="EA95" s="39">
        <v>0</v>
      </c>
      <c r="EB95" s="40">
        <v>0</v>
      </c>
      <c r="EC95" s="6">
        <v>0</v>
      </c>
      <c r="ED95" s="39">
        <v>0</v>
      </c>
      <c r="EE95" s="40">
        <v>0</v>
      </c>
      <c r="EF95" s="6">
        <v>0</v>
      </c>
      <c r="EG95" s="39">
        <v>0</v>
      </c>
      <c r="EH95" s="40">
        <v>0</v>
      </c>
      <c r="EI95" s="6">
        <v>0</v>
      </c>
      <c r="EJ95" s="39">
        <v>0</v>
      </c>
      <c r="EK95" s="40">
        <v>0</v>
      </c>
      <c r="EL95" s="6">
        <v>0</v>
      </c>
      <c r="EM95" s="39">
        <v>0</v>
      </c>
      <c r="EN95" s="40">
        <v>0</v>
      </c>
      <c r="EO95" s="6">
        <v>0</v>
      </c>
      <c r="EP95" s="39">
        <v>0</v>
      </c>
      <c r="EQ95" s="40">
        <v>0</v>
      </c>
      <c r="ER95" s="6">
        <v>0</v>
      </c>
      <c r="ES95" s="39">
        <v>0</v>
      </c>
      <c r="ET95" s="40">
        <v>0</v>
      </c>
      <c r="EU95" s="6">
        <v>0</v>
      </c>
      <c r="EV95" s="39">
        <v>0</v>
      </c>
      <c r="EW95" s="40">
        <v>0</v>
      </c>
      <c r="EX95" s="6">
        <v>0</v>
      </c>
      <c r="EY95" s="39">
        <v>0</v>
      </c>
      <c r="EZ95" s="40">
        <v>0</v>
      </c>
      <c r="FA95" s="6">
        <v>0</v>
      </c>
      <c r="FB95" s="39">
        <v>0</v>
      </c>
      <c r="FC95" s="40">
        <v>1E-3</v>
      </c>
      <c r="FD95" s="6">
        <v>0.32</v>
      </c>
      <c r="FE95" s="39">
        <f t="shared" ref="FE95" si="295">FD95/FC95*1000</f>
        <v>320000</v>
      </c>
      <c r="FF95" s="40">
        <v>0</v>
      </c>
      <c r="FG95" s="6">
        <v>0</v>
      </c>
      <c r="FH95" s="39">
        <v>0</v>
      </c>
      <c r="FI95" s="40">
        <v>0</v>
      </c>
      <c r="FJ95" s="6">
        <v>0</v>
      </c>
      <c r="FK95" s="39">
        <v>0</v>
      </c>
      <c r="FL95" s="40">
        <v>160.85499999999999</v>
      </c>
      <c r="FM95" s="6">
        <v>2287.5</v>
      </c>
      <c r="FN95" s="39">
        <f t="shared" si="278"/>
        <v>14220.882160952411</v>
      </c>
      <c r="FO95" s="40">
        <v>0</v>
      </c>
      <c r="FP95" s="6">
        <v>0</v>
      </c>
      <c r="FQ95" s="39">
        <f t="shared" si="279"/>
        <v>0</v>
      </c>
      <c r="FR95" s="40">
        <v>0</v>
      </c>
      <c r="FS95" s="6">
        <v>0</v>
      </c>
      <c r="FT95" s="39">
        <f t="shared" si="280"/>
        <v>0</v>
      </c>
      <c r="FU95" s="40">
        <v>0</v>
      </c>
      <c r="FV95" s="6">
        <v>0</v>
      </c>
      <c r="FW95" s="39">
        <v>0</v>
      </c>
      <c r="FX95" s="40">
        <v>0</v>
      </c>
      <c r="FY95" s="6">
        <v>0</v>
      </c>
      <c r="FZ95" s="39">
        <v>0</v>
      </c>
      <c r="GA95" s="40">
        <v>45.994999999999997</v>
      </c>
      <c r="GB95" s="6">
        <v>541.64599999999996</v>
      </c>
      <c r="GC95" s="39">
        <f t="shared" si="281"/>
        <v>11776.193064463529</v>
      </c>
      <c r="GD95" s="40">
        <v>137.21</v>
      </c>
      <c r="GE95" s="6">
        <v>2959.386</v>
      </c>
      <c r="GF95" s="39">
        <f t="shared" si="282"/>
        <v>21568.296771372345</v>
      </c>
      <c r="GG95" s="40">
        <v>6.0000000000000001E-3</v>
      </c>
      <c r="GH95" s="6">
        <v>0.441</v>
      </c>
      <c r="GI95" s="39">
        <f t="shared" ref="GI95" si="296">GH95/GG95*1000</f>
        <v>73500</v>
      </c>
      <c r="GJ95" s="40">
        <v>0</v>
      </c>
      <c r="GK95" s="6">
        <v>0</v>
      </c>
      <c r="GL95" s="39">
        <v>0</v>
      </c>
      <c r="GM95" s="40">
        <v>0</v>
      </c>
      <c r="GN95" s="6">
        <v>0</v>
      </c>
      <c r="GO95" s="39">
        <v>0</v>
      </c>
      <c r="GP95" s="40">
        <v>0</v>
      </c>
      <c r="GQ95" s="6">
        <v>0</v>
      </c>
      <c r="GR95" s="39">
        <v>0</v>
      </c>
      <c r="GS95" s="8">
        <f t="shared" si="230"/>
        <v>1563.5810000000001</v>
      </c>
      <c r="GT95" s="17">
        <f t="shared" si="231"/>
        <v>26182.175999999999</v>
      </c>
      <c r="GU95" s="4"/>
      <c r="GV95" s="5"/>
      <c r="GW95" s="4"/>
      <c r="GX95" s="4"/>
      <c r="GY95" s="4"/>
      <c r="GZ95" s="5"/>
      <c r="HA95" s="4"/>
      <c r="HB95" s="4"/>
      <c r="HC95" s="4"/>
      <c r="HD95" s="5"/>
      <c r="HE95" s="4"/>
      <c r="HF95" s="4"/>
      <c r="HG95" s="4"/>
      <c r="HH95" s="5"/>
      <c r="HI95" s="4"/>
      <c r="HJ95" s="1"/>
      <c r="HK95" s="1"/>
      <c r="HL95" s="2"/>
      <c r="HM95" s="1"/>
      <c r="HN95" s="1"/>
      <c r="HO95" s="1"/>
      <c r="HP95" s="2"/>
      <c r="HQ95" s="1"/>
      <c r="HR95" s="1"/>
      <c r="HS95" s="1"/>
      <c r="HT95" s="2"/>
      <c r="HU95" s="1"/>
      <c r="HV95" s="1"/>
      <c r="HW95" s="1"/>
      <c r="HX95" s="2"/>
      <c r="HY95" s="1"/>
      <c r="HZ95" s="1"/>
      <c r="IA95" s="1"/>
      <c r="IB95" s="2"/>
      <c r="IC95" s="1"/>
      <c r="ID95" s="1"/>
      <c r="IE95" s="1"/>
      <c r="IF95" s="2"/>
      <c r="IG95" s="1"/>
      <c r="IH95" s="1"/>
      <c r="II95" s="1"/>
      <c r="IJ95" s="2"/>
      <c r="IK95" s="1"/>
      <c r="IL95" s="1"/>
      <c r="IM95" s="1"/>
    </row>
    <row r="96" spans="1:322" ht="15" thickBot="1" x14ac:dyDescent="0.35">
      <c r="A96" s="54"/>
      <c r="B96" s="55" t="s">
        <v>17</v>
      </c>
      <c r="C96" s="41">
        <f>SUM(C84:C95)</f>
        <v>0</v>
      </c>
      <c r="D96" s="32">
        <f>SUM(D84:D95)</f>
        <v>0</v>
      </c>
      <c r="E96" s="42"/>
      <c r="F96" s="41">
        <f>SUM(F84:F95)</f>
        <v>163.14599999999999</v>
      </c>
      <c r="G96" s="32">
        <f>SUM(G84:G95)</f>
        <v>3264.1420000000003</v>
      </c>
      <c r="H96" s="42"/>
      <c r="I96" s="41">
        <f>SUM(I84:I95)</f>
        <v>76.891999999999996</v>
      </c>
      <c r="J96" s="32">
        <f>SUM(J84:J95)</f>
        <v>1514.18</v>
      </c>
      <c r="K96" s="42"/>
      <c r="L96" s="41">
        <f>SUM(L84:L95)</f>
        <v>67.206000000000003</v>
      </c>
      <c r="M96" s="32">
        <f>SUM(M84:M95)</f>
        <v>948.36400000000003</v>
      </c>
      <c r="N96" s="42"/>
      <c r="O96" s="41">
        <f>SUM(O84:O95)</f>
        <v>0</v>
      </c>
      <c r="P96" s="32">
        <f>SUM(P84:P95)</f>
        <v>0</v>
      </c>
      <c r="Q96" s="42"/>
      <c r="R96" s="41">
        <f>SUM(R84:R95)</f>
        <v>100.649</v>
      </c>
      <c r="S96" s="32">
        <f>SUM(S84:S95)</f>
        <v>1130.845</v>
      </c>
      <c r="T96" s="42"/>
      <c r="U96" s="41">
        <f>SUM(U84:U95)</f>
        <v>0</v>
      </c>
      <c r="V96" s="32">
        <f>SUM(V84:V95)</f>
        <v>0</v>
      </c>
      <c r="W96" s="42"/>
      <c r="X96" s="41">
        <f>SUM(X84:X95)</f>
        <v>249.44500000000002</v>
      </c>
      <c r="Y96" s="32">
        <f>SUM(Y84:Y95)</f>
        <v>4616.6950000000006</v>
      </c>
      <c r="Z96" s="42"/>
      <c r="AA96" s="41">
        <f>SUM(AA84:AA95)</f>
        <v>14.433000000000002</v>
      </c>
      <c r="AB96" s="32">
        <f>SUM(AB84:AB95)</f>
        <v>569.346</v>
      </c>
      <c r="AC96" s="42"/>
      <c r="AD96" s="41">
        <f>SUM(AD84:AD95)</f>
        <v>0.06</v>
      </c>
      <c r="AE96" s="32">
        <f>SUM(AE84:AE95)</f>
        <v>0.6</v>
      </c>
      <c r="AF96" s="42"/>
      <c r="AG96" s="41">
        <f t="shared" ref="AG96:AH96" si="297">SUM(AG84:AG95)</f>
        <v>0</v>
      </c>
      <c r="AH96" s="32">
        <f t="shared" si="297"/>
        <v>0</v>
      </c>
      <c r="AI96" s="42"/>
      <c r="AJ96" s="41">
        <f>SUM(AJ84:AJ95)</f>
        <v>131.82499999999999</v>
      </c>
      <c r="AK96" s="32">
        <f>SUM(AK84:AK95)</f>
        <v>3254.8879999999999</v>
      </c>
      <c r="AL96" s="42"/>
      <c r="AM96" s="41">
        <f>SUM(AM84:AM95)</f>
        <v>0.8</v>
      </c>
      <c r="AN96" s="32">
        <f>SUM(AN84:AN95)</f>
        <v>67.738</v>
      </c>
      <c r="AO96" s="42"/>
      <c r="AP96" s="41">
        <f>SUM(AP84:AP95)</f>
        <v>0</v>
      </c>
      <c r="AQ96" s="32">
        <f>SUM(AQ84:AQ95)</f>
        <v>0</v>
      </c>
      <c r="AR96" s="42"/>
      <c r="AS96" s="41">
        <f>SUM(AS84:AS95)</f>
        <v>0</v>
      </c>
      <c r="AT96" s="32">
        <f>SUM(AT84:AT95)</f>
        <v>0</v>
      </c>
      <c r="AU96" s="42"/>
      <c r="AV96" s="41">
        <f>SUM(AV84:AV95)</f>
        <v>2716.0330000000004</v>
      </c>
      <c r="AW96" s="32">
        <f>SUM(AW84:AW95)</f>
        <v>51842.318999999996</v>
      </c>
      <c r="AX96" s="42"/>
      <c r="AY96" s="41">
        <f>SUM(AY84:AY95)</f>
        <v>4.7789999999999999</v>
      </c>
      <c r="AZ96" s="32">
        <f>SUM(AZ84:AZ95)</f>
        <v>67.455999999999989</v>
      </c>
      <c r="BA96" s="42"/>
      <c r="BB96" s="41">
        <f>SUM(BB84:BB95)</f>
        <v>0</v>
      </c>
      <c r="BC96" s="32">
        <f>SUM(BC84:BC95)</f>
        <v>0</v>
      </c>
      <c r="BD96" s="42"/>
      <c r="BE96" s="41"/>
      <c r="BF96" s="32"/>
      <c r="BG96" s="42"/>
      <c r="BH96" s="41">
        <f>SUM(BH84:BH95)</f>
        <v>389.84300000000002</v>
      </c>
      <c r="BI96" s="32">
        <f>SUM(BI84:BI95)</f>
        <v>4755.1670000000004</v>
      </c>
      <c r="BJ96" s="42"/>
      <c r="BK96" s="41">
        <f t="shared" ref="BK96:BL96" si="298">SUM(BK84:BK95)</f>
        <v>0</v>
      </c>
      <c r="BL96" s="32">
        <f t="shared" si="298"/>
        <v>0</v>
      </c>
      <c r="BM96" s="42"/>
      <c r="BN96" s="41">
        <f t="shared" ref="BN96:BO96" si="299">SUM(BN84:BN95)</f>
        <v>0</v>
      </c>
      <c r="BO96" s="32">
        <f t="shared" si="299"/>
        <v>0</v>
      </c>
      <c r="BP96" s="42"/>
      <c r="BQ96" s="41">
        <f>SUM(BQ84:BQ95)</f>
        <v>0</v>
      </c>
      <c r="BR96" s="32">
        <f>SUM(BR84:BR95)</f>
        <v>0</v>
      </c>
      <c r="BS96" s="42"/>
      <c r="BT96" s="41">
        <f>SUM(BT84:BT95)</f>
        <v>155.298</v>
      </c>
      <c r="BU96" s="32">
        <f>SUM(BU84:BU95)</f>
        <v>2829.877</v>
      </c>
      <c r="BV96" s="42"/>
      <c r="BW96" s="41">
        <f>SUM(BW84:BW95)</f>
        <v>0</v>
      </c>
      <c r="BX96" s="32">
        <f>SUM(BX84:BX95)</f>
        <v>0</v>
      </c>
      <c r="BY96" s="42"/>
      <c r="BZ96" s="41">
        <f>SUM(BZ84:BZ95)</f>
        <v>5122.2290000000003</v>
      </c>
      <c r="CA96" s="32">
        <f>SUM(CA84:CA95)</f>
        <v>33975.803</v>
      </c>
      <c r="CB96" s="42"/>
      <c r="CC96" s="41">
        <f>SUM(CC84:CC95)</f>
        <v>0</v>
      </c>
      <c r="CD96" s="32">
        <f>SUM(CD84:CD95)</f>
        <v>0</v>
      </c>
      <c r="CE96" s="42"/>
      <c r="CF96" s="41">
        <f>SUM(CF84:CF95)</f>
        <v>5.0000000000000001E-3</v>
      </c>
      <c r="CG96" s="32">
        <f>SUM(CG84:CG95)</f>
        <v>0.33400000000000002</v>
      </c>
      <c r="CH96" s="42"/>
      <c r="CI96" s="41">
        <f>SUM(CI84:CI95)</f>
        <v>0</v>
      </c>
      <c r="CJ96" s="32">
        <f>SUM(CJ84:CJ95)</f>
        <v>0</v>
      </c>
      <c r="CK96" s="42"/>
      <c r="CL96" s="41">
        <f t="shared" ref="CL96:CM96" si="300">SUM(CL84:CL95)</f>
        <v>0</v>
      </c>
      <c r="CM96" s="32">
        <f t="shared" si="300"/>
        <v>0</v>
      </c>
      <c r="CN96" s="42"/>
      <c r="CO96" s="41">
        <f>SUM(CO84:CO95)</f>
        <v>0</v>
      </c>
      <c r="CP96" s="32">
        <f>SUM(CP84:CP95)</f>
        <v>0</v>
      </c>
      <c r="CQ96" s="42"/>
      <c r="CR96" s="41">
        <f>SUM(CR84:CR95)</f>
        <v>86.920999999999992</v>
      </c>
      <c r="CS96" s="32">
        <f>SUM(CS84:CS95)</f>
        <v>2412.578</v>
      </c>
      <c r="CT96" s="42"/>
      <c r="CU96" s="41">
        <f>SUM(CU84:CU95)</f>
        <v>0</v>
      </c>
      <c r="CV96" s="32">
        <f>SUM(CV84:CV95)</f>
        <v>0</v>
      </c>
      <c r="CW96" s="42"/>
      <c r="CX96" s="41"/>
      <c r="CY96" s="32"/>
      <c r="CZ96" s="42"/>
      <c r="DA96" s="41">
        <f>SUM(DA84:DA95)</f>
        <v>0</v>
      </c>
      <c r="DB96" s="32">
        <f>SUM(DB84:DB95)</f>
        <v>0</v>
      </c>
      <c r="DC96" s="42"/>
      <c r="DD96" s="41">
        <f>SUM(DD84:DD95)</f>
        <v>0</v>
      </c>
      <c r="DE96" s="32">
        <f>SUM(DE84:DE95)</f>
        <v>0</v>
      </c>
      <c r="DF96" s="42"/>
      <c r="DG96" s="41">
        <f>SUM(DG84:DG95)</f>
        <v>0</v>
      </c>
      <c r="DH96" s="32">
        <f>SUM(DH84:DH95)</f>
        <v>0</v>
      </c>
      <c r="DI96" s="42"/>
      <c r="DJ96" s="41">
        <f>SUM(DJ84:DJ95)</f>
        <v>0</v>
      </c>
      <c r="DK96" s="32">
        <f>SUM(DK84:DK95)</f>
        <v>0</v>
      </c>
      <c r="DL96" s="42"/>
      <c r="DM96" s="41">
        <f>SUM(DM84:DM95)</f>
        <v>14688.771000000002</v>
      </c>
      <c r="DN96" s="32">
        <f>SUM(DN84:DN95)</f>
        <v>250294.261</v>
      </c>
      <c r="DO96" s="42"/>
      <c r="DP96" s="41">
        <f>SUM(DP84:DP95)</f>
        <v>0</v>
      </c>
      <c r="DQ96" s="32">
        <f>SUM(DQ84:DQ95)</f>
        <v>0</v>
      </c>
      <c r="DR96" s="42"/>
      <c r="DS96" s="41">
        <f>SUM(DS84:DS95)</f>
        <v>0</v>
      </c>
      <c r="DT96" s="32">
        <f>SUM(DT84:DT95)</f>
        <v>0</v>
      </c>
      <c r="DU96" s="42"/>
      <c r="DV96" s="41">
        <f>SUM(DV84:DV95)</f>
        <v>0</v>
      </c>
      <c r="DW96" s="32">
        <f>SUM(DW84:DW95)</f>
        <v>0</v>
      </c>
      <c r="DX96" s="42"/>
      <c r="DY96" s="41">
        <f>SUM(DY84:DY95)</f>
        <v>0</v>
      </c>
      <c r="DZ96" s="32">
        <f>SUM(DZ84:DZ95)</f>
        <v>0</v>
      </c>
      <c r="EA96" s="42"/>
      <c r="EB96" s="41">
        <f>SUM(EB84:EB95)</f>
        <v>0</v>
      </c>
      <c r="EC96" s="32">
        <f>SUM(EC84:EC95)</f>
        <v>0</v>
      </c>
      <c r="ED96" s="42"/>
      <c r="EE96" s="41">
        <f>SUM(EE84:EE95)</f>
        <v>0</v>
      </c>
      <c r="EF96" s="32">
        <f>SUM(EF84:EF95)</f>
        <v>0</v>
      </c>
      <c r="EG96" s="42"/>
      <c r="EH96" s="41">
        <f>SUM(EH84:EH95)</f>
        <v>0</v>
      </c>
      <c r="EI96" s="32">
        <f>SUM(EI84:EI95)</f>
        <v>0</v>
      </c>
      <c r="EJ96" s="42"/>
      <c r="EK96" s="41">
        <f>SUM(EK84:EK95)</f>
        <v>0</v>
      </c>
      <c r="EL96" s="32">
        <f>SUM(EL84:EL95)</f>
        <v>0</v>
      </c>
      <c r="EM96" s="42"/>
      <c r="EN96" s="41">
        <f>SUM(EN84:EN95)</f>
        <v>0</v>
      </c>
      <c r="EO96" s="32">
        <f>SUM(EO84:EO95)</f>
        <v>0</v>
      </c>
      <c r="EP96" s="42"/>
      <c r="EQ96" s="41">
        <f>SUM(EQ84:EQ95)</f>
        <v>0</v>
      </c>
      <c r="ER96" s="32">
        <f>SUM(ER84:ER95)</f>
        <v>0</v>
      </c>
      <c r="ES96" s="42"/>
      <c r="ET96" s="41">
        <f>SUM(ET84:ET95)</f>
        <v>0.01</v>
      </c>
      <c r="EU96" s="32">
        <f>SUM(EU84:EU95)</f>
        <v>0.115</v>
      </c>
      <c r="EV96" s="42"/>
      <c r="EW96" s="41">
        <f>SUM(EW84:EW95)</f>
        <v>0</v>
      </c>
      <c r="EX96" s="32">
        <f>SUM(EX84:EX95)</f>
        <v>0</v>
      </c>
      <c r="EY96" s="42"/>
      <c r="EZ96" s="41">
        <f>SUM(EZ84:EZ95)</f>
        <v>0</v>
      </c>
      <c r="FA96" s="32">
        <f>SUM(FA84:FA95)</f>
        <v>0</v>
      </c>
      <c r="FB96" s="42"/>
      <c r="FC96" s="41">
        <f>SUM(FC84:FC95)</f>
        <v>4.8000000000000001E-2</v>
      </c>
      <c r="FD96" s="32">
        <f>SUM(FD84:FD95)</f>
        <v>54.232999999999997</v>
      </c>
      <c r="FE96" s="42"/>
      <c r="FF96" s="41">
        <f>SUM(FF84:FF95)</f>
        <v>0</v>
      </c>
      <c r="FG96" s="32">
        <f>SUM(FG84:FG95)</f>
        <v>0</v>
      </c>
      <c r="FH96" s="42"/>
      <c r="FI96" s="41">
        <f t="shared" ref="FI96:FJ96" si="301">SUM(FI84:FI95)</f>
        <v>15.374000000000001</v>
      </c>
      <c r="FJ96" s="32">
        <f t="shared" si="301"/>
        <v>548.24900000000002</v>
      </c>
      <c r="FK96" s="42"/>
      <c r="FL96" s="41">
        <f t="shared" ref="FL96:FM96" si="302">SUM(FL84:FL95)</f>
        <v>1191.5310000000002</v>
      </c>
      <c r="FM96" s="32">
        <f t="shared" si="302"/>
        <v>15746.967000000001</v>
      </c>
      <c r="FN96" s="42"/>
      <c r="FO96" s="41">
        <f t="shared" ref="FO96:FP96" si="303">SUM(FO84:FO95)</f>
        <v>0</v>
      </c>
      <c r="FP96" s="32">
        <f t="shared" si="303"/>
        <v>0</v>
      </c>
      <c r="FQ96" s="42"/>
      <c r="FR96" s="41">
        <f t="shared" ref="FR96:FS96" si="304">SUM(FR84:FR95)</f>
        <v>0</v>
      </c>
      <c r="FS96" s="32">
        <f t="shared" si="304"/>
        <v>0</v>
      </c>
      <c r="FT96" s="42"/>
      <c r="FU96" s="41">
        <f>SUM(FU84:FU95)</f>
        <v>0</v>
      </c>
      <c r="FV96" s="32">
        <f>SUM(FV84:FV95)</f>
        <v>0</v>
      </c>
      <c r="FW96" s="42"/>
      <c r="FX96" s="41">
        <f>SUM(FX84:FX95)</f>
        <v>0</v>
      </c>
      <c r="FY96" s="32">
        <f>SUM(FY84:FY95)</f>
        <v>0</v>
      </c>
      <c r="FZ96" s="42"/>
      <c r="GA96" s="41">
        <f t="shared" ref="GA96:GB96" si="305">SUM(GA84:GA95)</f>
        <v>174.13499999999999</v>
      </c>
      <c r="GB96" s="32">
        <f t="shared" si="305"/>
        <v>3103.3469999999998</v>
      </c>
      <c r="GC96" s="42"/>
      <c r="GD96" s="41">
        <f t="shared" ref="GD96:GE96" si="306">SUM(GD84:GD95)</f>
        <v>1625.8020000000001</v>
      </c>
      <c r="GE96" s="32">
        <f t="shared" si="306"/>
        <v>26637.911</v>
      </c>
      <c r="GF96" s="42"/>
      <c r="GG96" s="41">
        <f>SUM(GG84:GG95)</f>
        <v>6.0000000000000001E-3</v>
      </c>
      <c r="GH96" s="32">
        <f>SUM(GH84:GH95)</f>
        <v>0.441</v>
      </c>
      <c r="GI96" s="42"/>
      <c r="GJ96" s="41">
        <f>SUM(GJ84:GJ95)</f>
        <v>0</v>
      </c>
      <c r="GK96" s="32">
        <f>SUM(GK84:GK95)</f>
        <v>0</v>
      </c>
      <c r="GL96" s="42"/>
      <c r="GM96" s="41">
        <f>SUM(GM84:GM95)</f>
        <v>0</v>
      </c>
      <c r="GN96" s="32">
        <f>SUM(GN84:GN95)</f>
        <v>0</v>
      </c>
      <c r="GO96" s="42"/>
      <c r="GP96" s="41">
        <f>SUM(GP84:GP95)</f>
        <v>0</v>
      </c>
      <c r="GQ96" s="32">
        <f>SUM(GQ84:GQ95)</f>
        <v>0</v>
      </c>
      <c r="GR96" s="42"/>
      <c r="GS96" s="33">
        <f t="shared" si="230"/>
        <v>26975.240999999998</v>
      </c>
      <c r="GT96" s="34">
        <f t="shared" si="231"/>
        <v>407635.85600000003</v>
      </c>
      <c r="GU96" s="4"/>
      <c r="GV96" s="5"/>
      <c r="GW96" s="4"/>
      <c r="GX96" s="4"/>
      <c r="GY96" s="4"/>
      <c r="GZ96" s="5"/>
      <c r="HA96" s="4"/>
      <c r="HB96" s="4"/>
      <c r="HC96" s="4"/>
      <c r="HD96" s="5"/>
      <c r="HE96" s="4"/>
      <c r="HF96" s="4"/>
      <c r="HG96" s="4"/>
      <c r="HH96" s="5"/>
      <c r="HI96" s="4"/>
      <c r="HJ96" s="1"/>
      <c r="HK96" s="1"/>
      <c r="HL96" s="2"/>
      <c r="HM96" s="1"/>
      <c r="HN96" s="1"/>
      <c r="HO96" s="1"/>
      <c r="HP96" s="2"/>
      <c r="HQ96" s="1"/>
      <c r="HR96" s="1"/>
      <c r="HS96" s="1"/>
      <c r="HT96" s="2"/>
      <c r="HU96" s="1"/>
      <c r="HV96" s="1"/>
      <c r="HW96" s="1"/>
      <c r="HX96" s="2"/>
      <c r="HY96" s="1"/>
      <c r="HZ96" s="1"/>
      <c r="IA96" s="1"/>
      <c r="IB96" s="2"/>
      <c r="IC96" s="1"/>
      <c r="ID96" s="1"/>
      <c r="IE96" s="1"/>
      <c r="IF96" s="2"/>
      <c r="IG96" s="1"/>
      <c r="IH96" s="1"/>
      <c r="II96" s="1"/>
      <c r="IJ96" s="2"/>
      <c r="IK96" s="1"/>
      <c r="IL96" s="1"/>
      <c r="IM96" s="1"/>
      <c r="IR96" s="3"/>
      <c r="IW96" s="3"/>
      <c r="JB96" s="3"/>
      <c r="JG96" s="3"/>
      <c r="JL96" s="3"/>
      <c r="JQ96" s="3"/>
      <c r="JV96" s="3"/>
      <c r="KA96" s="3"/>
      <c r="KF96" s="3"/>
      <c r="KK96" s="3"/>
      <c r="KP96" s="3"/>
      <c r="KU96" s="3"/>
      <c r="KZ96" s="3"/>
      <c r="LE96" s="3"/>
      <c r="LJ96" s="3"/>
    </row>
    <row r="97" spans="1:322" x14ac:dyDescent="0.3">
      <c r="A97" s="52">
        <v>2013</v>
      </c>
      <c r="B97" s="53" t="s">
        <v>5</v>
      </c>
      <c r="C97" s="40">
        <v>0</v>
      </c>
      <c r="D97" s="6">
        <v>0</v>
      </c>
      <c r="E97" s="39">
        <v>0</v>
      </c>
      <c r="F97" s="40">
        <v>0</v>
      </c>
      <c r="G97" s="6">
        <v>0</v>
      </c>
      <c r="H97" s="39">
        <v>0</v>
      </c>
      <c r="I97" s="40">
        <v>8.2859999999999996</v>
      </c>
      <c r="J97" s="6">
        <v>172.90899999999999</v>
      </c>
      <c r="K97" s="39">
        <f t="shared" ref="K97:K102" si="307">J97/I97*1000</f>
        <v>20867.608013516776</v>
      </c>
      <c r="L97" s="40">
        <v>0</v>
      </c>
      <c r="M97" s="6">
        <v>0</v>
      </c>
      <c r="N97" s="39">
        <v>0</v>
      </c>
      <c r="O97" s="40">
        <v>0</v>
      </c>
      <c r="P97" s="6">
        <v>0</v>
      </c>
      <c r="Q97" s="39">
        <v>0</v>
      </c>
      <c r="R97" s="40">
        <v>26.285</v>
      </c>
      <c r="S97" s="6">
        <v>327.28100000000001</v>
      </c>
      <c r="T97" s="39">
        <f t="shared" ref="T97:T100" si="308">S97/R97*1000</f>
        <v>12451.245957770592</v>
      </c>
      <c r="U97" s="40">
        <v>0</v>
      </c>
      <c r="V97" s="6">
        <v>0</v>
      </c>
      <c r="W97" s="39">
        <v>0</v>
      </c>
      <c r="X97" s="40">
        <v>29.478000000000002</v>
      </c>
      <c r="Y97" s="6">
        <v>629.93700000000001</v>
      </c>
      <c r="Z97" s="39">
        <f t="shared" ref="Z97:Z102" si="309">Y97/X97*1000</f>
        <v>21369.733360472219</v>
      </c>
      <c r="AA97" s="40">
        <v>0</v>
      </c>
      <c r="AB97" s="6">
        <v>0</v>
      </c>
      <c r="AC97" s="39">
        <v>0</v>
      </c>
      <c r="AD97" s="40">
        <v>0</v>
      </c>
      <c r="AE97" s="6">
        <v>0</v>
      </c>
      <c r="AF97" s="39">
        <v>0</v>
      </c>
      <c r="AG97" s="40">
        <v>0</v>
      </c>
      <c r="AH97" s="6">
        <v>0</v>
      </c>
      <c r="AI97" s="39">
        <f t="shared" ref="AI97:AI108" si="310">IF(AG97=0,0,AH97/AG97*1000)</f>
        <v>0</v>
      </c>
      <c r="AJ97" s="40">
        <v>0</v>
      </c>
      <c r="AK97" s="6">
        <v>0</v>
      </c>
      <c r="AL97" s="39">
        <v>0</v>
      </c>
      <c r="AM97" s="40">
        <v>0</v>
      </c>
      <c r="AN97" s="6">
        <v>0</v>
      </c>
      <c r="AO97" s="39">
        <v>0</v>
      </c>
      <c r="AP97" s="40">
        <v>0</v>
      </c>
      <c r="AQ97" s="6">
        <v>0</v>
      </c>
      <c r="AR97" s="39">
        <v>0</v>
      </c>
      <c r="AS97" s="40">
        <v>0</v>
      </c>
      <c r="AT97" s="6">
        <v>0</v>
      </c>
      <c r="AU97" s="39">
        <f t="shared" ref="AU97:AU108" si="311">IF(AS97=0,0,AT97/AS97*1000)</f>
        <v>0</v>
      </c>
      <c r="AV97" s="40">
        <v>256.892</v>
      </c>
      <c r="AW97" s="6">
        <v>5706.1940000000004</v>
      </c>
      <c r="AX97" s="39">
        <f t="shared" ref="AX97:AX102" si="312">AW97/AV97*1000</f>
        <v>22212.423897980476</v>
      </c>
      <c r="AY97" s="40">
        <v>0.76400000000000001</v>
      </c>
      <c r="AZ97" s="6">
        <v>14.297000000000001</v>
      </c>
      <c r="BA97" s="39">
        <f t="shared" ref="BA97:BA100" si="313">AZ97/AY97*1000</f>
        <v>18713.350785340313</v>
      </c>
      <c r="BB97" s="40">
        <v>0</v>
      </c>
      <c r="BC97" s="6">
        <v>0</v>
      </c>
      <c r="BD97" s="39">
        <v>0</v>
      </c>
      <c r="BE97" s="40"/>
      <c r="BF97" s="6"/>
      <c r="BG97" s="39"/>
      <c r="BH97" s="40">
        <v>45.631</v>
      </c>
      <c r="BI97" s="6">
        <v>618.20000000000005</v>
      </c>
      <c r="BJ97" s="39">
        <f t="shared" ref="BJ97:BY108" si="314">BI97/BH97*1000</f>
        <v>13547.80741162806</v>
      </c>
      <c r="BK97" s="40">
        <v>0</v>
      </c>
      <c r="BL97" s="6">
        <v>0</v>
      </c>
      <c r="BM97" s="39">
        <f t="shared" ref="BM97:BM108" si="315">IF(BK97=0,0,BL97/BK97*1000)</f>
        <v>0</v>
      </c>
      <c r="BN97" s="40">
        <v>0</v>
      </c>
      <c r="BO97" s="6">
        <v>0</v>
      </c>
      <c r="BP97" s="39">
        <f t="shared" ref="BP97:BP108" si="316">IF(BN97=0,0,BO97/BN97*1000)</f>
        <v>0</v>
      </c>
      <c r="BQ97" s="40">
        <v>0</v>
      </c>
      <c r="BR97" s="6">
        <v>0</v>
      </c>
      <c r="BS97" s="39">
        <v>0</v>
      </c>
      <c r="BT97" s="40">
        <v>5.9779999999999998</v>
      </c>
      <c r="BU97" s="6">
        <v>111.476</v>
      </c>
      <c r="BV97" s="39">
        <f t="shared" ref="BV97:BV101" si="317">BU97/BT97*1000</f>
        <v>18647.708263633322</v>
      </c>
      <c r="BW97" s="40">
        <v>0</v>
      </c>
      <c r="BX97" s="6">
        <v>0</v>
      </c>
      <c r="BY97" s="39">
        <v>0</v>
      </c>
      <c r="BZ97" s="40">
        <v>200.506</v>
      </c>
      <c r="CA97" s="6">
        <v>1603.558</v>
      </c>
      <c r="CB97" s="39">
        <f t="shared" ref="CB97:CT108" si="318">CA97/BZ97*1000</f>
        <v>7997.5561828573709</v>
      </c>
      <c r="CC97" s="40">
        <v>0</v>
      </c>
      <c r="CD97" s="6">
        <v>0</v>
      </c>
      <c r="CE97" s="39">
        <v>0</v>
      </c>
      <c r="CF97" s="40">
        <v>0</v>
      </c>
      <c r="CG97" s="6">
        <v>0</v>
      </c>
      <c r="CH97" s="39">
        <v>0</v>
      </c>
      <c r="CI97" s="40">
        <v>0</v>
      </c>
      <c r="CJ97" s="6">
        <v>0</v>
      </c>
      <c r="CK97" s="39">
        <v>0</v>
      </c>
      <c r="CL97" s="40">
        <v>0</v>
      </c>
      <c r="CM97" s="6">
        <v>0</v>
      </c>
      <c r="CN97" s="39">
        <f t="shared" ref="CN97:CN108" si="319">IF(CL97=0,0,CM97/CL97*1000)</f>
        <v>0</v>
      </c>
      <c r="CO97" s="40">
        <v>0</v>
      </c>
      <c r="CP97" s="6">
        <v>0</v>
      </c>
      <c r="CQ97" s="39">
        <v>0</v>
      </c>
      <c r="CR97" s="40">
        <v>15.288</v>
      </c>
      <c r="CS97" s="6">
        <v>421.18400000000003</v>
      </c>
      <c r="CT97" s="39">
        <f t="shared" ref="CT97:CT102" si="320">CS97/CR97*1000</f>
        <v>27549.973835688121</v>
      </c>
      <c r="CU97" s="40">
        <v>0</v>
      </c>
      <c r="CV97" s="6">
        <v>0</v>
      </c>
      <c r="CW97" s="39">
        <v>0</v>
      </c>
      <c r="CX97" s="40"/>
      <c r="CY97" s="6"/>
      <c r="CZ97" s="39"/>
      <c r="DA97" s="40">
        <v>0</v>
      </c>
      <c r="DB97" s="6">
        <v>0</v>
      </c>
      <c r="DC97" s="39">
        <v>0</v>
      </c>
      <c r="DD97" s="40">
        <v>0</v>
      </c>
      <c r="DE97" s="6">
        <v>0</v>
      </c>
      <c r="DF97" s="39">
        <v>0</v>
      </c>
      <c r="DG97" s="40">
        <v>0</v>
      </c>
      <c r="DH97" s="6">
        <v>0</v>
      </c>
      <c r="DI97" s="39">
        <v>0</v>
      </c>
      <c r="DJ97" s="40">
        <v>0</v>
      </c>
      <c r="DK97" s="6">
        <v>0</v>
      </c>
      <c r="DL97" s="39">
        <v>0</v>
      </c>
      <c r="DM97" s="40">
        <v>980.61500000000001</v>
      </c>
      <c r="DN97" s="6">
        <v>16076.588</v>
      </c>
      <c r="DO97" s="39">
        <f t="shared" ref="DO97:DO102" si="321">DN97/DM97*1000</f>
        <v>16394.393314399636</v>
      </c>
      <c r="DP97" s="40">
        <v>0</v>
      </c>
      <c r="DQ97" s="6">
        <v>0</v>
      </c>
      <c r="DR97" s="39">
        <v>0</v>
      </c>
      <c r="DS97" s="40">
        <v>0</v>
      </c>
      <c r="DT97" s="6">
        <v>0</v>
      </c>
      <c r="DU97" s="39">
        <v>0</v>
      </c>
      <c r="DV97" s="40">
        <v>0</v>
      </c>
      <c r="DW97" s="6">
        <v>0</v>
      </c>
      <c r="DX97" s="39">
        <v>0</v>
      </c>
      <c r="DY97" s="40">
        <v>0</v>
      </c>
      <c r="DZ97" s="6">
        <v>0</v>
      </c>
      <c r="EA97" s="39">
        <v>0</v>
      </c>
      <c r="EB97" s="40">
        <v>0</v>
      </c>
      <c r="EC97" s="6">
        <v>0</v>
      </c>
      <c r="ED97" s="39">
        <v>0</v>
      </c>
      <c r="EE97" s="40">
        <v>0</v>
      </c>
      <c r="EF97" s="6">
        <v>0</v>
      </c>
      <c r="EG97" s="39">
        <v>0</v>
      </c>
      <c r="EH97" s="40">
        <v>0</v>
      </c>
      <c r="EI97" s="6">
        <v>0</v>
      </c>
      <c r="EJ97" s="39">
        <v>0</v>
      </c>
      <c r="EK97" s="40">
        <v>0</v>
      </c>
      <c r="EL97" s="6">
        <v>0</v>
      </c>
      <c r="EM97" s="39">
        <v>0</v>
      </c>
      <c r="EN97" s="40">
        <v>0</v>
      </c>
      <c r="EO97" s="6">
        <v>0</v>
      </c>
      <c r="EP97" s="39">
        <v>0</v>
      </c>
      <c r="EQ97" s="40">
        <v>0</v>
      </c>
      <c r="ER97" s="6">
        <v>0</v>
      </c>
      <c r="ES97" s="39">
        <v>0</v>
      </c>
      <c r="ET97" s="40">
        <v>0</v>
      </c>
      <c r="EU97" s="6">
        <v>0</v>
      </c>
      <c r="EV97" s="39">
        <v>0</v>
      </c>
      <c r="EW97" s="40">
        <v>0</v>
      </c>
      <c r="EX97" s="6">
        <v>0</v>
      </c>
      <c r="EY97" s="39">
        <v>0</v>
      </c>
      <c r="EZ97" s="40">
        <v>0</v>
      </c>
      <c r="FA97" s="6">
        <v>0</v>
      </c>
      <c r="FB97" s="39">
        <v>0</v>
      </c>
      <c r="FC97" s="40">
        <v>0</v>
      </c>
      <c r="FD97" s="6">
        <v>0</v>
      </c>
      <c r="FE97" s="39">
        <v>0</v>
      </c>
      <c r="FF97" s="40">
        <v>0</v>
      </c>
      <c r="FG97" s="6">
        <v>0</v>
      </c>
      <c r="FH97" s="39">
        <v>0</v>
      </c>
      <c r="FI97" s="40">
        <v>0</v>
      </c>
      <c r="FJ97" s="6">
        <v>0</v>
      </c>
      <c r="FK97" s="39">
        <v>0</v>
      </c>
      <c r="FL97" s="40">
        <v>55.463999999999999</v>
      </c>
      <c r="FM97" s="6">
        <v>648.63900000000001</v>
      </c>
      <c r="FN97" s="39">
        <f t="shared" ref="FN97:FN102" si="322">FM97/FL97*1000</f>
        <v>11694.774989182173</v>
      </c>
      <c r="FO97" s="40">
        <v>0</v>
      </c>
      <c r="FP97" s="6">
        <v>0</v>
      </c>
      <c r="FQ97" s="39">
        <f t="shared" ref="FQ97:FQ108" si="323">IF(FO97=0,0,FP97/FO97*1000)</f>
        <v>0</v>
      </c>
      <c r="FR97" s="40">
        <v>0</v>
      </c>
      <c r="FS97" s="6">
        <v>0</v>
      </c>
      <c r="FT97" s="39">
        <f t="shared" ref="FT97:FT108" si="324">IF(FR97=0,0,FS97/FR97*1000)</f>
        <v>0</v>
      </c>
      <c r="FU97" s="40">
        <v>0</v>
      </c>
      <c r="FV97" s="6">
        <v>0</v>
      </c>
      <c r="FW97" s="39">
        <v>0</v>
      </c>
      <c r="FX97" s="40">
        <v>0</v>
      </c>
      <c r="FY97" s="6">
        <v>0</v>
      </c>
      <c r="FZ97" s="39">
        <v>0</v>
      </c>
      <c r="GA97" s="40">
        <v>140.511</v>
      </c>
      <c r="GB97" s="6">
        <v>929.24300000000005</v>
      </c>
      <c r="GC97" s="39">
        <f t="shared" ref="GC97:GC102" si="325">GB97/GA97*1000</f>
        <v>6613.3114133413046</v>
      </c>
      <c r="GD97" s="40">
        <v>71.736999999999995</v>
      </c>
      <c r="GE97" s="6">
        <v>1250.491</v>
      </c>
      <c r="GF97" s="39">
        <f t="shared" ref="GF97:GI108" si="326">GE97/GD97*1000</f>
        <v>17431.604332492298</v>
      </c>
      <c r="GG97" s="40">
        <v>0</v>
      </c>
      <c r="GH97" s="6">
        <v>0</v>
      </c>
      <c r="GI97" s="39">
        <v>0</v>
      </c>
      <c r="GJ97" s="40">
        <v>0</v>
      </c>
      <c r="GK97" s="6">
        <v>0</v>
      </c>
      <c r="GL97" s="39">
        <v>0</v>
      </c>
      <c r="GM97" s="40">
        <v>0</v>
      </c>
      <c r="GN97" s="6">
        <v>0</v>
      </c>
      <c r="GO97" s="39">
        <v>0</v>
      </c>
      <c r="GP97" s="40">
        <v>0</v>
      </c>
      <c r="GQ97" s="6">
        <v>0</v>
      </c>
      <c r="GR97" s="39">
        <v>0</v>
      </c>
      <c r="GS97" s="8">
        <f t="shared" ref="GS97:GS109" si="327">SUM(C97,F97,I97,L97,R97,X97,AA97,AJ97,AV97,AY97,BH97,BQ97,BT97,BZ97,CF97,CR97,DA97,DM97,DP97,EE97,EK97,EQ97,ET97,FC97,FI97,FL97,FX97,GA97,GD97,GP97+DG97+GG97+BW97+AM97+AD97+CO97+DJ97,CI97)</f>
        <v>1837.4349999999999</v>
      </c>
      <c r="GT97" s="17">
        <f t="shared" ref="GT97:GT109" si="328">SUM(D97,G97,J97,M97,S97,Y97,AB97,AK97,AW97,AZ97,BI97,BR97,BU97,CA97,CG97,CS97,DB97,DN97,DQ97,EF97,EL97,ER97,EU97,FD97,FJ97,FM97,FY97,GB97,GE97,GQ97)+DH97+GH97+BX97+AN97+AE97+CP97+DK97+CJ97</f>
        <v>28509.996999999996</v>
      </c>
      <c r="GU97" s="4"/>
      <c r="GV97" s="5"/>
      <c r="GW97" s="4"/>
      <c r="GX97" s="4"/>
      <c r="GY97" s="4"/>
      <c r="GZ97" s="5"/>
      <c r="HA97" s="4"/>
      <c r="HB97" s="4"/>
      <c r="HC97" s="4"/>
      <c r="HD97" s="5"/>
      <c r="HE97" s="4"/>
      <c r="HF97" s="4"/>
      <c r="HG97" s="4"/>
      <c r="HH97" s="5"/>
      <c r="HI97" s="4"/>
      <c r="HJ97" s="1"/>
      <c r="HK97" s="1"/>
      <c r="HL97" s="2"/>
      <c r="HM97" s="1"/>
      <c r="HN97" s="1"/>
      <c r="HO97" s="1"/>
      <c r="HP97" s="2"/>
      <c r="HQ97" s="1"/>
      <c r="HR97" s="1"/>
      <c r="HS97" s="1"/>
      <c r="HT97" s="2"/>
      <c r="HU97" s="1"/>
      <c r="HV97" s="1"/>
      <c r="HW97" s="1"/>
      <c r="HX97" s="2"/>
      <c r="HY97" s="1"/>
      <c r="HZ97" s="1"/>
      <c r="IA97" s="1"/>
      <c r="IB97" s="2"/>
      <c r="IC97" s="1"/>
      <c r="ID97" s="1"/>
      <c r="IE97" s="1"/>
      <c r="IF97" s="2"/>
      <c r="IG97" s="1"/>
      <c r="IH97" s="1"/>
      <c r="II97" s="1"/>
      <c r="IJ97" s="2"/>
      <c r="IK97" s="1"/>
      <c r="IL97" s="1"/>
      <c r="IM97" s="1"/>
    </row>
    <row r="98" spans="1:322" x14ac:dyDescent="0.3">
      <c r="A98" s="52">
        <v>2013</v>
      </c>
      <c r="B98" s="53" t="s">
        <v>6</v>
      </c>
      <c r="C98" s="40">
        <v>0</v>
      </c>
      <c r="D98" s="6">
        <v>0</v>
      </c>
      <c r="E98" s="39">
        <v>0</v>
      </c>
      <c r="F98" s="40">
        <v>5.1840000000000002</v>
      </c>
      <c r="G98" s="6">
        <v>295.69099999999997</v>
      </c>
      <c r="H98" s="39">
        <f t="shared" ref="H98:H104" si="329">G98/F98*1000</f>
        <v>57039.158950617275</v>
      </c>
      <c r="I98" s="40">
        <v>0</v>
      </c>
      <c r="J98" s="6">
        <v>0</v>
      </c>
      <c r="K98" s="39">
        <v>0</v>
      </c>
      <c r="L98" s="40">
        <v>9.14</v>
      </c>
      <c r="M98" s="6">
        <v>161.292</v>
      </c>
      <c r="N98" s="39">
        <f t="shared" ref="N98:N102" si="330">M98/L98*1000</f>
        <v>17646.827133479212</v>
      </c>
      <c r="O98" s="40">
        <v>0</v>
      </c>
      <c r="P98" s="6">
        <v>0</v>
      </c>
      <c r="Q98" s="39">
        <v>0</v>
      </c>
      <c r="R98" s="40">
        <v>0</v>
      </c>
      <c r="S98" s="6">
        <v>0</v>
      </c>
      <c r="T98" s="39">
        <v>0</v>
      </c>
      <c r="U98" s="40">
        <v>0</v>
      </c>
      <c r="V98" s="6">
        <v>0</v>
      </c>
      <c r="W98" s="39">
        <v>0</v>
      </c>
      <c r="X98" s="40">
        <v>5.8920000000000003</v>
      </c>
      <c r="Y98" s="6">
        <v>114.492</v>
      </c>
      <c r="Z98" s="39">
        <f t="shared" si="309"/>
        <v>19431.771894093687</v>
      </c>
      <c r="AA98" s="40">
        <v>0</v>
      </c>
      <c r="AB98" s="6">
        <v>0</v>
      </c>
      <c r="AC98" s="39">
        <v>0</v>
      </c>
      <c r="AD98" s="40">
        <v>0</v>
      </c>
      <c r="AE98" s="6">
        <v>0</v>
      </c>
      <c r="AF98" s="39">
        <v>0</v>
      </c>
      <c r="AG98" s="40">
        <v>0</v>
      </c>
      <c r="AH98" s="6">
        <v>0</v>
      </c>
      <c r="AI98" s="39">
        <f t="shared" si="310"/>
        <v>0</v>
      </c>
      <c r="AJ98" s="40">
        <v>14.750999999999999</v>
      </c>
      <c r="AK98" s="6">
        <v>404.41800000000001</v>
      </c>
      <c r="AL98" s="39">
        <f t="shared" ref="AL98:AL102" si="331">AK98/AJ98*1000</f>
        <v>27416.310758592641</v>
      </c>
      <c r="AM98" s="40">
        <v>0</v>
      </c>
      <c r="AN98" s="6">
        <v>0</v>
      </c>
      <c r="AO98" s="39">
        <v>0</v>
      </c>
      <c r="AP98" s="40">
        <v>0</v>
      </c>
      <c r="AQ98" s="6">
        <v>0</v>
      </c>
      <c r="AR98" s="39">
        <v>0</v>
      </c>
      <c r="AS98" s="40">
        <v>0</v>
      </c>
      <c r="AT98" s="6">
        <v>0</v>
      </c>
      <c r="AU98" s="39">
        <f t="shared" si="311"/>
        <v>0</v>
      </c>
      <c r="AV98" s="44">
        <v>188.804</v>
      </c>
      <c r="AW98" s="14">
        <v>3516.0520000000001</v>
      </c>
      <c r="AX98" s="39">
        <f t="shared" si="312"/>
        <v>18622.762229613782</v>
      </c>
      <c r="AY98" s="40">
        <v>0</v>
      </c>
      <c r="AZ98" s="6">
        <v>0</v>
      </c>
      <c r="BA98" s="39">
        <v>0</v>
      </c>
      <c r="BB98" s="40">
        <v>0</v>
      </c>
      <c r="BC98" s="6">
        <v>0</v>
      </c>
      <c r="BD98" s="39">
        <v>0</v>
      </c>
      <c r="BE98" s="40"/>
      <c r="BF98" s="6"/>
      <c r="BG98" s="39"/>
      <c r="BH98" s="40">
        <v>1.52</v>
      </c>
      <c r="BI98" s="6">
        <v>33.023000000000003</v>
      </c>
      <c r="BJ98" s="39">
        <f t="shared" si="314"/>
        <v>21725.657894736843</v>
      </c>
      <c r="BK98" s="40">
        <v>0</v>
      </c>
      <c r="BL98" s="6">
        <v>0</v>
      </c>
      <c r="BM98" s="39">
        <f t="shared" si="315"/>
        <v>0</v>
      </c>
      <c r="BN98" s="40">
        <v>0</v>
      </c>
      <c r="BO98" s="6">
        <v>0</v>
      </c>
      <c r="BP98" s="39">
        <f t="shared" si="316"/>
        <v>0</v>
      </c>
      <c r="BQ98" s="40">
        <v>0</v>
      </c>
      <c r="BR98" s="6">
        <v>0</v>
      </c>
      <c r="BS98" s="39">
        <v>0</v>
      </c>
      <c r="BT98" s="40">
        <v>0</v>
      </c>
      <c r="BU98" s="6">
        <v>0</v>
      </c>
      <c r="BV98" s="39">
        <v>0</v>
      </c>
      <c r="BW98" s="40">
        <v>0</v>
      </c>
      <c r="BX98" s="6">
        <v>0</v>
      </c>
      <c r="BY98" s="39">
        <v>0</v>
      </c>
      <c r="BZ98" s="40">
        <v>0</v>
      </c>
      <c r="CA98" s="6">
        <v>0</v>
      </c>
      <c r="CB98" s="39">
        <v>0</v>
      </c>
      <c r="CC98" s="40">
        <v>0</v>
      </c>
      <c r="CD98" s="6">
        <v>0</v>
      </c>
      <c r="CE98" s="39">
        <v>0</v>
      </c>
      <c r="CF98" s="40">
        <v>0</v>
      </c>
      <c r="CG98" s="6">
        <v>0</v>
      </c>
      <c r="CH98" s="39">
        <v>0</v>
      </c>
      <c r="CI98" s="40">
        <v>0</v>
      </c>
      <c r="CJ98" s="6">
        <v>0</v>
      </c>
      <c r="CK98" s="39">
        <v>0</v>
      </c>
      <c r="CL98" s="40">
        <v>0</v>
      </c>
      <c r="CM98" s="6">
        <v>0</v>
      </c>
      <c r="CN98" s="39">
        <f t="shared" si="319"/>
        <v>0</v>
      </c>
      <c r="CO98" s="40">
        <v>0</v>
      </c>
      <c r="CP98" s="6">
        <v>0</v>
      </c>
      <c r="CQ98" s="39">
        <v>0</v>
      </c>
      <c r="CR98" s="40">
        <v>4.2220000000000004</v>
      </c>
      <c r="CS98" s="6">
        <v>112.17400000000001</v>
      </c>
      <c r="CT98" s="39">
        <f t="shared" si="320"/>
        <v>26568.924680246328</v>
      </c>
      <c r="CU98" s="40">
        <v>0</v>
      </c>
      <c r="CV98" s="6">
        <v>0</v>
      </c>
      <c r="CW98" s="39">
        <v>0</v>
      </c>
      <c r="CX98" s="40"/>
      <c r="CY98" s="6"/>
      <c r="CZ98" s="39"/>
      <c r="DA98" s="40">
        <v>0</v>
      </c>
      <c r="DB98" s="6">
        <v>0</v>
      </c>
      <c r="DC98" s="39">
        <v>0</v>
      </c>
      <c r="DD98" s="40">
        <v>0</v>
      </c>
      <c r="DE98" s="6">
        <v>0</v>
      </c>
      <c r="DF98" s="39">
        <v>0</v>
      </c>
      <c r="DG98" s="40">
        <v>0</v>
      </c>
      <c r="DH98" s="6">
        <v>0</v>
      </c>
      <c r="DI98" s="39">
        <v>0</v>
      </c>
      <c r="DJ98" s="40">
        <v>0</v>
      </c>
      <c r="DK98" s="6">
        <v>0</v>
      </c>
      <c r="DL98" s="39">
        <v>0</v>
      </c>
      <c r="DM98" s="44">
        <v>1760.972</v>
      </c>
      <c r="DN98" s="14">
        <v>29693.444</v>
      </c>
      <c r="DO98" s="39">
        <f t="shared" si="321"/>
        <v>16861.962597928872</v>
      </c>
      <c r="DP98" s="40">
        <v>0</v>
      </c>
      <c r="DQ98" s="6">
        <v>0</v>
      </c>
      <c r="DR98" s="39">
        <v>0</v>
      </c>
      <c r="DS98" s="40">
        <v>0</v>
      </c>
      <c r="DT98" s="6">
        <v>0</v>
      </c>
      <c r="DU98" s="39">
        <v>0</v>
      </c>
      <c r="DV98" s="40">
        <v>0</v>
      </c>
      <c r="DW98" s="6">
        <v>0</v>
      </c>
      <c r="DX98" s="39">
        <v>0</v>
      </c>
      <c r="DY98" s="40">
        <v>0</v>
      </c>
      <c r="DZ98" s="6">
        <v>0</v>
      </c>
      <c r="EA98" s="39">
        <v>0</v>
      </c>
      <c r="EB98" s="40">
        <v>0</v>
      </c>
      <c r="EC98" s="6">
        <v>0</v>
      </c>
      <c r="ED98" s="39">
        <v>0</v>
      </c>
      <c r="EE98" s="40">
        <v>0</v>
      </c>
      <c r="EF98" s="6">
        <v>0</v>
      </c>
      <c r="EG98" s="39">
        <v>0</v>
      </c>
      <c r="EH98" s="40">
        <v>0</v>
      </c>
      <c r="EI98" s="6">
        <v>0</v>
      </c>
      <c r="EJ98" s="39">
        <v>0</v>
      </c>
      <c r="EK98" s="40">
        <v>0</v>
      </c>
      <c r="EL98" s="6">
        <v>0</v>
      </c>
      <c r="EM98" s="39">
        <v>0</v>
      </c>
      <c r="EN98" s="40">
        <v>0</v>
      </c>
      <c r="EO98" s="6">
        <v>0</v>
      </c>
      <c r="EP98" s="39">
        <v>0</v>
      </c>
      <c r="EQ98" s="40">
        <v>0</v>
      </c>
      <c r="ER98" s="6">
        <v>0</v>
      </c>
      <c r="ES98" s="39">
        <v>0</v>
      </c>
      <c r="ET98" s="40">
        <v>0</v>
      </c>
      <c r="EU98" s="6">
        <v>0</v>
      </c>
      <c r="EV98" s="39">
        <v>0</v>
      </c>
      <c r="EW98" s="40">
        <v>0</v>
      </c>
      <c r="EX98" s="6">
        <v>0</v>
      </c>
      <c r="EY98" s="39">
        <v>0</v>
      </c>
      <c r="EZ98" s="40">
        <v>0</v>
      </c>
      <c r="FA98" s="6">
        <v>0</v>
      </c>
      <c r="FB98" s="39">
        <v>0</v>
      </c>
      <c r="FC98" s="40">
        <v>0</v>
      </c>
      <c r="FD98" s="6">
        <v>0</v>
      </c>
      <c r="FE98" s="39">
        <v>0</v>
      </c>
      <c r="FF98" s="40">
        <v>0</v>
      </c>
      <c r="FG98" s="6">
        <v>0</v>
      </c>
      <c r="FH98" s="39">
        <v>0</v>
      </c>
      <c r="FI98" s="40">
        <v>0</v>
      </c>
      <c r="FJ98" s="6">
        <v>0</v>
      </c>
      <c r="FK98" s="39">
        <v>0</v>
      </c>
      <c r="FL98" s="40">
        <v>14.904</v>
      </c>
      <c r="FM98" s="6">
        <v>218.40100000000001</v>
      </c>
      <c r="FN98" s="39">
        <f t="shared" si="322"/>
        <v>14653.8513150832</v>
      </c>
      <c r="FO98" s="40">
        <v>0</v>
      </c>
      <c r="FP98" s="6">
        <v>0</v>
      </c>
      <c r="FQ98" s="39">
        <f t="shared" si="323"/>
        <v>0</v>
      </c>
      <c r="FR98" s="40">
        <v>0</v>
      </c>
      <c r="FS98" s="6">
        <v>0</v>
      </c>
      <c r="FT98" s="39">
        <f t="shared" si="324"/>
        <v>0</v>
      </c>
      <c r="FU98" s="40">
        <v>0</v>
      </c>
      <c r="FV98" s="6">
        <v>0</v>
      </c>
      <c r="FW98" s="39">
        <v>0</v>
      </c>
      <c r="FX98" s="40">
        <v>0</v>
      </c>
      <c r="FY98" s="6">
        <v>0</v>
      </c>
      <c r="FZ98" s="39">
        <v>0</v>
      </c>
      <c r="GA98" s="40">
        <v>8.2899999999999991</v>
      </c>
      <c r="GB98" s="6">
        <v>299.57299999999998</v>
      </c>
      <c r="GC98" s="39">
        <f t="shared" si="325"/>
        <v>36136.670687575395</v>
      </c>
      <c r="GD98" s="40">
        <v>92.304000000000002</v>
      </c>
      <c r="GE98" s="6">
        <v>1579.6120000000001</v>
      </c>
      <c r="GF98" s="39">
        <f t="shared" si="326"/>
        <v>17113.147859247703</v>
      </c>
      <c r="GG98" s="40">
        <v>0</v>
      </c>
      <c r="GH98" s="6">
        <v>0</v>
      </c>
      <c r="GI98" s="39">
        <v>0</v>
      </c>
      <c r="GJ98" s="40">
        <v>0</v>
      </c>
      <c r="GK98" s="6">
        <v>0</v>
      </c>
      <c r="GL98" s="39">
        <v>0</v>
      </c>
      <c r="GM98" s="40">
        <v>0</v>
      </c>
      <c r="GN98" s="6">
        <v>0</v>
      </c>
      <c r="GO98" s="39">
        <v>0</v>
      </c>
      <c r="GP98" s="40">
        <v>0</v>
      </c>
      <c r="GQ98" s="6">
        <v>0</v>
      </c>
      <c r="GR98" s="39">
        <v>0</v>
      </c>
      <c r="GS98" s="8">
        <f t="shared" si="327"/>
        <v>2105.9830000000002</v>
      </c>
      <c r="GT98" s="17">
        <f t="shared" si="328"/>
        <v>36428.171999999991</v>
      </c>
      <c r="GU98" s="4"/>
      <c r="GV98" s="5"/>
      <c r="GW98" s="4"/>
      <c r="GX98" s="4"/>
      <c r="GY98" s="4"/>
      <c r="GZ98" s="5"/>
      <c r="HA98" s="4"/>
      <c r="HB98" s="4"/>
      <c r="HC98" s="4"/>
      <c r="HD98" s="5"/>
      <c r="HE98" s="4"/>
      <c r="HF98" s="4"/>
      <c r="HG98" s="4"/>
      <c r="HH98" s="5"/>
      <c r="HI98" s="4"/>
      <c r="HJ98" s="1"/>
      <c r="HK98" s="1"/>
      <c r="HL98" s="2"/>
      <c r="HM98" s="1"/>
      <c r="HN98" s="1"/>
      <c r="HO98" s="1"/>
      <c r="HP98" s="2"/>
      <c r="HQ98" s="1"/>
      <c r="HR98" s="1"/>
      <c r="HS98" s="1"/>
      <c r="HT98" s="2"/>
      <c r="HU98" s="1"/>
      <c r="HV98" s="1"/>
      <c r="HW98" s="1"/>
      <c r="HX98" s="2"/>
      <c r="HY98" s="1"/>
      <c r="HZ98" s="1"/>
      <c r="IA98" s="1"/>
      <c r="IB98" s="2"/>
      <c r="IC98" s="1"/>
      <c r="ID98" s="1"/>
      <c r="IE98" s="1"/>
      <c r="IF98" s="2"/>
      <c r="IG98" s="1"/>
      <c r="IH98" s="1"/>
      <c r="II98" s="1"/>
      <c r="IJ98" s="2"/>
      <c r="IK98" s="1"/>
      <c r="IL98" s="1"/>
      <c r="IM98" s="1"/>
    </row>
    <row r="99" spans="1:322" x14ac:dyDescent="0.3">
      <c r="A99" s="52">
        <v>2013</v>
      </c>
      <c r="B99" s="53" t="s">
        <v>7</v>
      </c>
      <c r="C99" s="40">
        <v>0</v>
      </c>
      <c r="D99" s="6">
        <v>0</v>
      </c>
      <c r="E99" s="39">
        <v>0</v>
      </c>
      <c r="F99" s="40">
        <v>15.023999999999999</v>
      </c>
      <c r="G99" s="6">
        <v>815.93700000000001</v>
      </c>
      <c r="H99" s="39">
        <f t="shared" si="329"/>
        <v>54308.905750798731</v>
      </c>
      <c r="I99" s="40">
        <v>16.530999999999999</v>
      </c>
      <c r="J99" s="6">
        <v>342.75</v>
      </c>
      <c r="K99" s="39">
        <f t="shared" si="307"/>
        <v>20733.772911499607</v>
      </c>
      <c r="L99" s="40">
        <v>0</v>
      </c>
      <c r="M99" s="6">
        <v>0</v>
      </c>
      <c r="N99" s="39">
        <v>0</v>
      </c>
      <c r="O99" s="40">
        <v>0</v>
      </c>
      <c r="P99" s="6">
        <v>0</v>
      </c>
      <c r="Q99" s="39">
        <v>0</v>
      </c>
      <c r="R99" s="40">
        <v>0</v>
      </c>
      <c r="S99" s="6">
        <v>0</v>
      </c>
      <c r="T99" s="39">
        <v>0</v>
      </c>
      <c r="U99" s="40">
        <v>0</v>
      </c>
      <c r="V99" s="6">
        <v>0</v>
      </c>
      <c r="W99" s="39">
        <v>0</v>
      </c>
      <c r="X99" s="40">
        <v>3.758</v>
      </c>
      <c r="Y99" s="6">
        <v>86.855000000000004</v>
      </c>
      <c r="Z99" s="39">
        <f t="shared" si="309"/>
        <v>23112.027674294841</v>
      </c>
      <c r="AA99" s="40">
        <v>3.6</v>
      </c>
      <c r="AB99" s="6">
        <v>214.398</v>
      </c>
      <c r="AC99" s="39">
        <f t="shared" ref="AC99" si="332">AB99/AA99*1000</f>
        <v>59555</v>
      </c>
      <c r="AD99" s="40">
        <v>0</v>
      </c>
      <c r="AE99" s="6">
        <v>0</v>
      </c>
      <c r="AF99" s="39">
        <v>0</v>
      </c>
      <c r="AG99" s="40">
        <v>0</v>
      </c>
      <c r="AH99" s="6">
        <v>0</v>
      </c>
      <c r="AI99" s="39">
        <f t="shared" si="310"/>
        <v>0</v>
      </c>
      <c r="AJ99" s="40">
        <v>15.688000000000001</v>
      </c>
      <c r="AK99" s="6">
        <v>315.154</v>
      </c>
      <c r="AL99" s="39">
        <f t="shared" si="331"/>
        <v>20088.857725650178</v>
      </c>
      <c r="AM99" s="40">
        <v>0</v>
      </c>
      <c r="AN99" s="6">
        <v>0</v>
      </c>
      <c r="AO99" s="39">
        <v>0</v>
      </c>
      <c r="AP99" s="40">
        <v>0</v>
      </c>
      <c r="AQ99" s="6">
        <v>0</v>
      </c>
      <c r="AR99" s="39">
        <v>0</v>
      </c>
      <c r="AS99" s="40">
        <v>0</v>
      </c>
      <c r="AT99" s="6">
        <v>0</v>
      </c>
      <c r="AU99" s="39">
        <f t="shared" si="311"/>
        <v>0</v>
      </c>
      <c r="AV99" s="40">
        <v>379.88900000000001</v>
      </c>
      <c r="AW99" s="6">
        <v>7453.5749999999998</v>
      </c>
      <c r="AX99" s="39">
        <f t="shared" si="312"/>
        <v>19620.402275401499</v>
      </c>
      <c r="AY99" s="40">
        <v>0</v>
      </c>
      <c r="AZ99" s="6">
        <v>0</v>
      </c>
      <c r="BA99" s="39">
        <v>0</v>
      </c>
      <c r="BB99" s="40">
        <v>0</v>
      </c>
      <c r="BC99" s="6">
        <v>0</v>
      </c>
      <c r="BD99" s="39">
        <v>0</v>
      </c>
      <c r="BE99" s="40"/>
      <c r="BF99" s="6"/>
      <c r="BG99" s="39"/>
      <c r="BH99" s="40">
        <v>36.436999999999998</v>
      </c>
      <c r="BI99" s="6">
        <v>484.08100000000002</v>
      </c>
      <c r="BJ99" s="39">
        <f t="shared" si="314"/>
        <v>13285.424156763729</v>
      </c>
      <c r="BK99" s="40">
        <v>0</v>
      </c>
      <c r="BL99" s="6">
        <v>0</v>
      </c>
      <c r="BM99" s="39">
        <f t="shared" si="315"/>
        <v>0</v>
      </c>
      <c r="BN99" s="40">
        <v>0</v>
      </c>
      <c r="BO99" s="6">
        <v>0</v>
      </c>
      <c r="BP99" s="39">
        <f t="shared" si="316"/>
        <v>0</v>
      </c>
      <c r="BQ99" s="40">
        <v>0</v>
      </c>
      <c r="BR99" s="6">
        <v>0</v>
      </c>
      <c r="BS99" s="39">
        <v>0</v>
      </c>
      <c r="BT99" s="40">
        <v>0</v>
      </c>
      <c r="BU99" s="6">
        <v>0</v>
      </c>
      <c r="BV99" s="39">
        <v>0</v>
      </c>
      <c r="BW99" s="40">
        <v>0</v>
      </c>
      <c r="BX99" s="6">
        <v>0</v>
      </c>
      <c r="BY99" s="39">
        <v>0</v>
      </c>
      <c r="BZ99" s="40">
        <v>111.839</v>
      </c>
      <c r="CA99" s="6">
        <v>809.42100000000005</v>
      </c>
      <c r="CB99" s="39">
        <f t="shared" si="318"/>
        <v>7237.3769436421999</v>
      </c>
      <c r="CC99" s="40">
        <v>0</v>
      </c>
      <c r="CD99" s="6">
        <v>0</v>
      </c>
      <c r="CE99" s="39">
        <v>0</v>
      </c>
      <c r="CF99" s="40">
        <v>0</v>
      </c>
      <c r="CG99" s="6">
        <v>0</v>
      </c>
      <c r="CH99" s="39">
        <v>0</v>
      </c>
      <c r="CI99" s="40">
        <v>0</v>
      </c>
      <c r="CJ99" s="6">
        <v>0</v>
      </c>
      <c r="CK99" s="39">
        <v>0</v>
      </c>
      <c r="CL99" s="40">
        <v>0</v>
      </c>
      <c r="CM99" s="6">
        <v>0</v>
      </c>
      <c r="CN99" s="39">
        <f t="shared" si="319"/>
        <v>0</v>
      </c>
      <c r="CO99" s="40">
        <v>0</v>
      </c>
      <c r="CP99" s="6">
        <v>0</v>
      </c>
      <c r="CQ99" s="39">
        <v>0</v>
      </c>
      <c r="CR99" s="40">
        <v>4.423</v>
      </c>
      <c r="CS99" s="6">
        <v>112.58199999999999</v>
      </c>
      <c r="CT99" s="39">
        <f t="shared" si="320"/>
        <v>25453.764413294142</v>
      </c>
      <c r="CU99" s="40">
        <v>0</v>
      </c>
      <c r="CV99" s="6">
        <v>0</v>
      </c>
      <c r="CW99" s="39">
        <v>0</v>
      </c>
      <c r="CX99" s="40"/>
      <c r="CY99" s="6"/>
      <c r="CZ99" s="39"/>
      <c r="DA99" s="40">
        <v>0</v>
      </c>
      <c r="DB99" s="6">
        <v>0</v>
      </c>
      <c r="DC99" s="39">
        <v>0</v>
      </c>
      <c r="DD99" s="40">
        <v>0</v>
      </c>
      <c r="DE99" s="6">
        <v>0</v>
      </c>
      <c r="DF99" s="39">
        <v>0</v>
      </c>
      <c r="DG99" s="40">
        <v>0</v>
      </c>
      <c r="DH99" s="6">
        <v>0</v>
      </c>
      <c r="DI99" s="39">
        <v>0</v>
      </c>
      <c r="DJ99" s="40">
        <v>0</v>
      </c>
      <c r="DK99" s="6">
        <v>0</v>
      </c>
      <c r="DL99" s="39">
        <v>0</v>
      </c>
      <c r="DM99" s="44">
        <v>1240.944</v>
      </c>
      <c r="DN99" s="14">
        <v>20862.809000000001</v>
      </c>
      <c r="DO99" s="39">
        <f t="shared" si="321"/>
        <v>16812.047118967497</v>
      </c>
      <c r="DP99" s="40">
        <v>0</v>
      </c>
      <c r="DQ99" s="6">
        <v>0</v>
      </c>
      <c r="DR99" s="39">
        <v>0</v>
      </c>
      <c r="DS99" s="40">
        <v>0</v>
      </c>
      <c r="DT99" s="6">
        <v>0</v>
      </c>
      <c r="DU99" s="39">
        <v>0</v>
      </c>
      <c r="DV99" s="40">
        <v>0</v>
      </c>
      <c r="DW99" s="6">
        <v>0</v>
      </c>
      <c r="DX99" s="39">
        <v>0</v>
      </c>
      <c r="DY99" s="40">
        <v>0</v>
      </c>
      <c r="DZ99" s="6">
        <v>0</v>
      </c>
      <c r="EA99" s="39">
        <v>0</v>
      </c>
      <c r="EB99" s="40">
        <v>0</v>
      </c>
      <c r="EC99" s="6">
        <v>0</v>
      </c>
      <c r="ED99" s="39">
        <v>0</v>
      </c>
      <c r="EE99" s="40">
        <v>0</v>
      </c>
      <c r="EF99" s="6">
        <v>0</v>
      </c>
      <c r="EG99" s="39">
        <v>0</v>
      </c>
      <c r="EH99" s="40">
        <v>0</v>
      </c>
      <c r="EI99" s="6">
        <v>0</v>
      </c>
      <c r="EJ99" s="39">
        <v>0</v>
      </c>
      <c r="EK99" s="40">
        <v>0</v>
      </c>
      <c r="EL99" s="6">
        <v>0</v>
      </c>
      <c r="EM99" s="39">
        <v>0</v>
      </c>
      <c r="EN99" s="40">
        <v>0</v>
      </c>
      <c r="EO99" s="6">
        <v>0</v>
      </c>
      <c r="EP99" s="39">
        <v>0</v>
      </c>
      <c r="EQ99" s="40">
        <v>0</v>
      </c>
      <c r="ER99" s="6">
        <v>0</v>
      </c>
      <c r="ES99" s="39">
        <v>0</v>
      </c>
      <c r="ET99" s="40">
        <v>0</v>
      </c>
      <c r="EU99" s="6">
        <v>0</v>
      </c>
      <c r="EV99" s="39">
        <v>0</v>
      </c>
      <c r="EW99" s="40">
        <v>0</v>
      </c>
      <c r="EX99" s="6">
        <v>0</v>
      </c>
      <c r="EY99" s="39">
        <v>0</v>
      </c>
      <c r="EZ99" s="40">
        <v>0</v>
      </c>
      <c r="FA99" s="6">
        <v>0</v>
      </c>
      <c r="FB99" s="39">
        <v>0</v>
      </c>
      <c r="FC99" s="40">
        <v>0</v>
      </c>
      <c r="FD99" s="6">
        <v>0</v>
      </c>
      <c r="FE99" s="39">
        <v>0</v>
      </c>
      <c r="FF99" s="40">
        <v>0</v>
      </c>
      <c r="FG99" s="6">
        <v>0</v>
      </c>
      <c r="FH99" s="39">
        <v>0</v>
      </c>
      <c r="FI99" s="40">
        <v>0</v>
      </c>
      <c r="FJ99" s="6">
        <v>0</v>
      </c>
      <c r="FK99" s="39">
        <v>0</v>
      </c>
      <c r="FL99" s="40">
        <v>0</v>
      </c>
      <c r="FM99" s="6">
        <v>0</v>
      </c>
      <c r="FN99" s="39">
        <v>0</v>
      </c>
      <c r="FO99" s="40">
        <v>0</v>
      </c>
      <c r="FP99" s="6">
        <v>0</v>
      </c>
      <c r="FQ99" s="39">
        <f t="shared" si="323"/>
        <v>0</v>
      </c>
      <c r="FR99" s="40">
        <v>0</v>
      </c>
      <c r="FS99" s="6">
        <v>0</v>
      </c>
      <c r="FT99" s="39">
        <f t="shared" si="324"/>
        <v>0</v>
      </c>
      <c r="FU99" s="40">
        <v>0</v>
      </c>
      <c r="FV99" s="6">
        <v>0</v>
      </c>
      <c r="FW99" s="39">
        <v>0</v>
      </c>
      <c r="FX99" s="40">
        <v>0</v>
      </c>
      <c r="FY99" s="6">
        <v>0</v>
      </c>
      <c r="FZ99" s="39">
        <v>0</v>
      </c>
      <c r="GA99" s="40">
        <v>58.615000000000002</v>
      </c>
      <c r="GB99" s="6">
        <v>1309.5840000000001</v>
      </c>
      <c r="GC99" s="39">
        <f t="shared" si="325"/>
        <v>22342.130853876995</v>
      </c>
      <c r="GD99" s="40">
        <v>94.418999999999997</v>
      </c>
      <c r="GE99" s="6">
        <v>2073.7339999999999</v>
      </c>
      <c r="GF99" s="39">
        <f t="shared" si="326"/>
        <v>21963.100647115516</v>
      </c>
      <c r="GG99" s="40">
        <v>0</v>
      </c>
      <c r="GH99" s="6">
        <v>0</v>
      </c>
      <c r="GI99" s="39">
        <v>0</v>
      </c>
      <c r="GJ99" s="40">
        <v>0</v>
      </c>
      <c r="GK99" s="6">
        <v>0</v>
      </c>
      <c r="GL99" s="39">
        <v>0</v>
      </c>
      <c r="GM99" s="40">
        <v>0</v>
      </c>
      <c r="GN99" s="6">
        <v>0</v>
      </c>
      <c r="GO99" s="39">
        <v>0</v>
      </c>
      <c r="GP99" s="40">
        <v>0</v>
      </c>
      <c r="GQ99" s="6">
        <v>0</v>
      </c>
      <c r="GR99" s="39">
        <v>0</v>
      </c>
      <c r="GS99" s="8">
        <f t="shared" si="327"/>
        <v>1981.1670000000001</v>
      </c>
      <c r="GT99" s="17">
        <f t="shared" si="328"/>
        <v>34880.879999999997</v>
      </c>
      <c r="GU99" s="4"/>
      <c r="GV99" s="5"/>
      <c r="GW99" s="4"/>
      <c r="GX99" s="4"/>
      <c r="GY99" s="4"/>
      <c r="GZ99" s="5"/>
      <c r="HA99" s="4"/>
      <c r="HB99" s="4"/>
      <c r="HC99" s="4"/>
      <c r="HD99" s="5"/>
      <c r="HE99" s="4"/>
      <c r="HF99" s="4"/>
      <c r="HG99" s="4"/>
      <c r="HH99" s="5"/>
      <c r="HI99" s="4"/>
      <c r="HJ99" s="1"/>
      <c r="HK99" s="1"/>
      <c r="HL99" s="2"/>
      <c r="HM99" s="1"/>
      <c r="HN99" s="1"/>
      <c r="HO99" s="1"/>
      <c r="HP99" s="2"/>
      <c r="HQ99" s="1"/>
      <c r="HR99" s="1"/>
      <c r="HS99" s="1"/>
      <c r="HT99" s="2"/>
      <c r="HU99" s="1"/>
      <c r="HV99" s="1"/>
      <c r="HW99" s="1"/>
      <c r="HX99" s="2"/>
      <c r="HY99" s="1"/>
      <c r="HZ99" s="1"/>
      <c r="IA99" s="1"/>
      <c r="IB99" s="2"/>
      <c r="IC99" s="1"/>
      <c r="ID99" s="1"/>
      <c r="IE99" s="1"/>
      <c r="IF99" s="2"/>
      <c r="IG99" s="1"/>
      <c r="IH99" s="1"/>
      <c r="II99" s="1"/>
      <c r="IJ99" s="2"/>
      <c r="IK99" s="1"/>
      <c r="IL99" s="1"/>
      <c r="IM99" s="1"/>
    </row>
    <row r="100" spans="1:322" x14ac:dyDescent="0.3">
      <c r="A100" s="52">
        <v>2013</v>
      </c>
      <c r="B100" s="53" t="s">
        <v>8</v>
      </c>
      <c r="C100" s="40">
        <v>0</v>
      </c>
      <c r="D100" s="6">
        <v>0</v>
      </c>
      <c r="E100" s="39">
        <v>0</v>
      </c>
      <c r="F100" s="40">
        <v>2.5920000000000001</v>
      </c>
      <c r="G100" s="6">
        <v>151.77000000000001</v>
      </c>
      <c r="H100" s="39">
        <f t="shared" si="329"/>
        <v>58553.240740740737</v>
      </c>
      <c r="I100" s="40">
        <v>0</v>
      </c>
      <c r="J100" s="6">
        <v>0</v>
      </c>
      <c r="K100" s="39">
        <v>0</v>
      </c>
      <c r="L100" s="40">
        <v>3.58</v>
      </c>
      <c r="M100" s="6">
        <v>60.642000000000003</v>
      </c>
      <c r="N100" s="39">
        <f t="shared" si="330"/>
        <v>16939.106145251397</v>
      </c>
      <c r="O100" s="40">
        <v>0</v>
      </c>
      <c r="P100" s="6">
        <v>0</v>
      </c>
      <c r="Q100" s="39">
        <v>0</v>
      </c>
      <c r="R100" s="40">
        <v>25.315000000000001</v>
      </c>
      <c r="S100" s="6">
        <v>335.40100000000001</v>
      </c>
      <c r="T100" s="39">
        <f t="shared" si="308"/>
        <v>13249.101323326091</v>
      </c>
      <c r="U100" s="40">
        <v>0</v>
      </c>
      <c r="V100" s="6">
        <v>0</v>
      </c>
      <c r="W100" s="39">
        <v>0</v>
      </c>
      <c r="X100" s="40">
        <v>60.936999999999998</v>
      </c>
      <c r="Y100" s="6">
        <v>1432.992</v>
      </c>
      <c r="Z100" s="39">
        <f t="shared" si="309"/>
        <v>23515.959105305479</v>
      </c>
      <c r="AA100" s="40">
        <v>0.61</v>
      </c>
      <c r="AB100" s="6">
        <v>19.548999999999999</v>
      </c>
      <c r="AC100" s="39">
        <v>0</v>
      </c>
      <c r="AD100" s="40">
        <v>0</v>
      </c>
      <c r="AE100" s="6">
        <v>0</v>
      </c>
      <c r="AF100" s="39">
        <v>0</v>
      </c>
      <c r="AG100" s="40">
        <v>0</v>
      </c>
      <c r="AH100" s="6">
        <v>0</v>
      </c>
      <c r="AI100" s="39">
        <f t="shared" si="310"/>
        <v>0</v>
      </c>
      <c r="AJ100" s="40">
        <v>0</v>
      </c>
      <c r="AK100" s="6">
        <v>0</v>
      </c>
      <c r="AL100" s="39">
        <v>0</v>
      </c>
      <c r="AM100" s="40">
        <v>0</v>
      </c>
      <c r="AN100" s="6">
        <v>0</v>
      </c>
      <c r="AO100" s="39">
        <v>0</v>
      </c>
      <c r="AP100" s="40">
        <v>0</v>
      </c>
      <c r="AQ100" s="6">
        <v>0</v>
      </c>
      <c r="AR100" s="39">
        <v>0</v>
      </c>
      <c r="AS100" s="40">
        <v>0</v>
      </c>
      <c r="AT100" s="6">
        <v>0</v>
      </c>
      <c r="AU100" s="39">
        <f t="shared" si="311"/>
        <v>0</v>
      </c>
      <c r="AV100" s="40">
        <v>454.98200000000003</v>
      </c>
      <c r="AW100" s="6">
        <v>9253.8379999999997</v>
      </c>
      <c r="AX100" s="39">
        <f t="shared" si="312"/>
        <v>20338.910110729652</v>
      </c>
      <c r="AY100" s="40">
        <v>2.7160000000000002</v>
      </c>
      <c r="AZ100" s="6">
        <v>50.587000000000003</v>
      </c>
      <c r="BA100" s="39">
        <f t="shared" si="313"/>
        <v>18625.552282768775</v>
      </c>
      <c r="BB100" s="40">
        <v>0</v>
      </c>
      <c r="BC100" s="6">
        <v>0</v>
      </c>
      <c r="BD100" s="39">
        <v>0</v>
      </c>
      <c r="BE100" s="40"/>
      <c r="BF100" s="6"/>
      <c r="BG100" s="39"/>
      <c r="BH100" s="40">
        <v>58.939</v>
      </c>
      <c r="BI100" s="6">
        <v>771.53099999999995</v>
      </c>
      <c r="BJ100" s="39">
        <f t="shared" si="314"/>
        <v>13090.330680873445</v>
      </c>
      <c r="BK100" s="40">
        <v>0</v>
      </c>
      <c r="BL100" s="6">
        <v>0</v>
      </c>
      <c r="BM100" s="39">
        <f t="shared" si="315"/>
        <v>0</v>
      </c>
      <c r="BN100" s="40">
        <v>0</v>
      </c>
      <c r="BO100" s="6">
        <v>0</v>
      </c>
      <c r="BP100" s="39">
        <f t="shared" si="316"/>
        <v>0</v>
      </c>
      <c r="BQ100" s="40">
        <v>0</v>
      </c>
      <c r="BR100" s="6">
        <v>0</v>
      </c>
      <c r="BS100" s="39">
        <v>0</v>
      </c>
      <c r="BT100" s="40">
        <v>10.018000000000001</v>
      </c>
      <c r="BU100" s="6">
        <v>213.666</v>
      </c>
      <c r="BV100" s="39">
        <f t="shared" si="317"/>
        <v>21328.20922339788</v>
      </c>
      <c r="BW100" s="40">
        <v>1.08</v>
      </c>
      <c r="BX100" s="6">
        <v>8.7650000000000006</v>
      </c>
      <c r="BY100" s="39">
        <f t="shared" ref="BY100" si="333">BX100/BW100*1000</f>
        <v>8115.7407407407409</v>
      </c>
      <c r="BZ100" s="40">
        <v>26.8</v>
      </c>
      <c r="CA100" s="6">
        <v>216.089</v>
      </c>
      <c r="CB100" s="39">
        <f t="shared" si="318"/>
        <v>8063.0223880597023</v>
      </c>
      <c r="CC100" s="40">
        <v>0</v>
      </c>
      <c r="CD100" s="6">
        <v>0</v>
      </c>
      <c r="CE100" s="39">
        <v>0</v>
      </c>
      <c r="CF100" s="40">
        <v>0</v>
      </c>
      <c r="CG100" s="6">
        <v>0</v>
      </c>
      <c r="CH100" s="39">
        <v>0</v>
      </c>
      <c r="CI100" s="40">
        <v>0</v>
      </c>
      <c r="CJ100" s="6">
        <v>0</v>
      </c>
      <c r="CK100" s="39">
        <v>0</v>
      </c>
      <c r="CL100" s="40">
        <v>0</v>
      </c>
      <c r="CM100" s="6">
        <v>0</v>
      </c>
      <c r="CN100" s="39">
        <f t="shared" si="319"/>
        <v>0</v>
      </c>
      <c r="CO100" s="40">
        <v>0</v>
      </c>
      <c r="CP100" s="6">
        <v>0</v>
      </c>
      <c r="CQ100" s="39">
        <v>0</v>
      </c>
      <c r="CR100" s="40">
        <v>11.689</v>
      </c>
      <c r="CS100" s="6">
        <v>281.37900000000002</v>
      </c>
      <c r="CT100" s="39">
        <f t="shared" si="320"/>
        <v>24072.119086320472</v>
      </c>
      <c r="CU100" s="40">
        <v>0</v>
      </c>
      <c r="CV100" s="6">
        <v>0</v>
      </c>
      <c r="CW100" s="39">
        <v>0</v>
      </c>
      <c r="CX100" s="40"/>
      <c r="CY100" s="6"/>
      <c r="CZ100" s="39"/>
      <c r="DA100" s="40">
        <v>0</v>
      </c>
      <c r="DB100" s="6">
        <v>0</v>
      </c>
      <c r="DC100" s="39">
        <v>0</v>
      </c>
      <c r="DD100" s="40">
        <v>0</v>
      </c>
      <c r="DE100" s="6">
        <v>0</v>
      </c>
      <c r="DF100" s="39">
        <v>0</v>
      </c>
      <c r="DG100" s="40">
        <v>10</v>
      </c>
      <c r="DH100" s="6">
        <v>6</v>
      </c>
      <c r="DI100" s="39">
        <f t="shared" ref="DI100" si="334">DH100/DG100*1000</f>
        <v>600</v>
      </c>
      <c r="DJ100" s="40">
        <v>0</v>
      </c>
      <c r="DK100" s="6">
        <v>0</v>
      </c>
      <c r="DL100" s="39">
        <v>0</v>
      </c>
      <c r="DM100" s="40">
        <v>1208.942</v>
      </c>
      <c r="DN100" s="6">
        <v>20355.147000000001</v>
      </c>
      <c r="DO100" s="39">
        <f t="shared" si="321"/>
        <v>16837.157613847481</v>
      </c>
      <c r="DP100" s="40">
        <v>0</v>
      </c>
      <c r="DQ100" s="6">
        <v>0</v>
      </c>
      <c r="DR100" s="39">
        <v>0</v>
      </c>
      <c r="DS100" s="40">
        <v>0</v>
      </c>
      <c r="DT100" s="6">
        <v>0</v>
      </c>
      <c r="DU100" s="39">
        <v>0</v>
      </c>
      <c r="DV100" s="40">
        <v>0</v>
      </c>
      <c r="DW100" s="6">
        <v>0</v>
      </c>
      <c r="DX100" s="39">
        <v>0</v>
      </c>
      <c r="DY100" s="40">
        <v>0</v>
      </c>
      <c r="DZ100" s="6">
        <v>0</v>
      </c>
      <c r="EA100" s="39">
        <v>0</v>
      </c>
      <c r="EB100" s="40">
        <v>0</v>
      </c>
      <c r="EC100" s="6">
        <v>0</v>
      </c>
      <c r="ED100" s="39">
        <v>0</v>
      </c>
      <c r="EE100" s="40">
        <v>0</v>
      </c>
      <c r="EF100" s="6">
        <v>0</v>
      </c>
      <c r="EG100" s="39">
        <v>0</v>
      </c>
      <c r="EH100" s="40">
        <v>0</v>
      </c>
      <c r="EI100" s="6">
        <v>0</v>
      </c>
      <c r="EJ100" s="39">
        <v>0</v>
      </c>
      <c r="EK100" s="40">
        <v>0</v>
      </c>
      <c r="EL100" s="6">
        <v>0</v>
      </c>
      <c r="EM100" s="39">
        <v>0</v>
      </c>
      <c r="EN100" s="40">
        <v>0</v>
      </c>
      <c r="EO100" s="6">
        <v>0</v>
      </c>
      <c r="EP100" s="39">
        <v>0</v>
      </c>
      <c r="EQ100" s="40">
        <v>0</v>
      </c>
      <c r="ER100" s="6">
        <v>0</v>
      </c>
      <c r="ES100" s="39">
        <v>0</v>
      </c>
      <c r="ET100" s="40">
        <v>0</v>
      </c>
      <c r="EU100" s="6">
        <v>0</v>
      </c>
      <c r="EV100" s="39">
        <v>0</v>
      </c>
      <c r="EW100" s="40">
        <v>0</v>
      </c>
      <c r="EX100" s="6">
        <v>0</v>
      </c>
      <c r="EY100" s="39">
        <v>0</v>
      </c>
      <c r="EZ100" s="40">
        <v>0</v>
      </c>
      <c r="FA100" s="6">
        <v>0</v>
      </c>
      <c r="FB100" s="39">
        <v>0</v>
      </c>
      <c r="FC100" s="40">
        <v>0</v>
      </c>
      <c r="FD100" s="6">
        <v>0</v>
      </c>
      <c r="FE100" s="39">
        <v>0</v>
      </c>
      <c r="FF100" s="40">
        <v>0</v>
      </c>
      <c r="FG100" s="6">
        <v>0</v>
      </c>
      <c r="FH100" s="39">
        <v>0</v>
      </c>
      <c r="FI100" s="40">
        <v>0</v>
      </c>
      <c r="FJ100" s="6">
        <v>0</v>
      </c>
      <c r="FK100" s="39">
        <v>0</v>
      </c>
      <c r="FL100" s="40">
        <v>32.093000000000004</v>
      </c>
      <c r="FM100" s="6">
        <v>391.27600000000001</v>
      </c>
      <c r="FN100" s="39">
        <f t="shared" si="322"/>
        <v>12191.942168074034</v>
      </c>
      <c r="FO100" s="40">
        <v>0</v>
      </c>
      <c r="FP100" s="6">
        <v>0</v>
      </c>
      <c r="FQ100" s="39">
        <f t="shared" si="323"/>
        <v>0</v>
      </c>
      <c r="FR100" s="40">
        <v>0</v>
      </c>
      <c r="FS100" s="6">
        <v>0</v>
      </c>
      <c r="FT100" s="39">
        <f t="shared" si="324"/>
        <v>0</v>
      </c>
      <c r="FU100" s="40">
        <v>0</v>
      </c>
      <c r="FV100" s="6">
        <v>0</v>
      </c>
      <c r="FW100" s="39">
        <v>0</v>
      </c>
      <c r="FX100" s="40">
        <v>0</v>
      </c>
      <c r="FY100" s="6">
        <v>0</v>
      </c>
      <c r="FZ100" s="39">
        <v>0</v>
      </c>
      <c r="GA100" s="40">
        <v>0</v>
      </c>
      <c r="GB100" s="6">
        <v>0</v>
      </c>
      <c r="GC100" s="39">
        <v>0</v>
      </c>
      <c r="GD100" s="40">
        <v>134.369</v>
      </c>
      <c r="GE100" s="6">
        <v>2738.5070000000001</v>
      </c>
      <c r="GF100" s="39">
        <f t="shared" si="326"/>
        <v>20380.496989633026</v>
      </c>
      <c r="GG100" s="40">
        <v>0.11</v>
      </c>
      <c r="GH100" s="6">
        <v>1.23</v>
      </c>
      <c r="GI100" s="39">
        <f t="shared" si="326"/>
        <v>11181.818181818182</v>
      </c>
      <c r="GJ100" s="40">
        <v>0</v>
      </c>
      <c r="GK100" s="6">
        <v>0</v>
      </c>
      <c r="GL100" s="39">
        <v>0</v>
      </c>
      <c r="GM100" s="40">
        <v>0</v>
      </c>
      <c r="GN100" s="6">
        <v>0</v>
      </c>
      <c r="GO100" s="39">
        <v>0</v>
      </c>
      <c r="GP100" s="40">
        <v>0</v>
      </c>
      <c r="GQ100" s="6">
        <v>0</v>
      </c>
      <c r="GR100" s="39">
        <v>0</v>
      </c>
      <c r="GS100" s="8">
        <f t="shared" si="327"/>
        <v>2044.7719999999999</v>
      </c>
      <c r="GT100" s="17">
        <f t="shared" si="328"/>
        <v>36288.368999999999</v>
      </c>
      <c r="GU100" s="4"/>
      <c r="GV100" s="5"/>
      <c r="GW100" s="4"/>
      <c r="GX100" s="4"/>
      <c r="GY100" s="4"/>
      <c r="GZ100" s="5"/>
      <c r="HA100" s="4"/>
      <c r="HB100" s="4"/>
      <c r="HC100" s="4"/>
      <c r="HD100" s="5"/>
      <c r="HE100" s="4"/>
      <c r="HF100" s="4"/>
      <c r="HG100" s="4"/>
      <c r="HH100" s="5"/>
      <c r="HI100" s="4"/>
      <c r="HJ100" s="1"/>
      <c r="HK100" s="1"/>
      <c r="HL100" s="2"/>
      <c r="HM100" s="1"/>
      <c r="HN100" s="1"/>
      <c r="HO100" s="1"/>
      <c r="HP100" s="2"/>
      <c r="HQ100" s="1"/>
      <c r="HR100" s="1"/>
      <c r="HS100" s="1"/>
      <c r="HT100" s="2"/>
      <c r="HU100" s="1"/>
      <c r="HV100" s="1"/>
      <c r="HW100" s="1"/>
      <c r="HX100" s="2"/>
      <c r="HY100" s="1"/>
      <c r="HZ100" s="1"/>
      <c r="IA100" s="1"/>
      <c r="IB100" s="2"/>
      <c r="IC100" s="1"/>
      <c r="ID100" s="1"/>
      <c r="IE100" s="1"/>
      <c r="IF100" s="2"/>
      <c r="IG100" s="1"/>
      <c r="IH100" s="1"/>
      <c r="II100" s="1"/>
      <c r="IJ100" s="2"/>
      <c r="IK100" s="1"/>
      <c r="IL100" s="1"/>
      <c r="IM100" s="1"/>
    </row>
    <row r="101" spans="1:322" x14ac:dyDescent="0.3">
      <c r="A101" s="52">
        <v>2013</v>
      </c>
      <c r="B101" s="53" t="s">
        <v>9</v>
      </c>
      <c r="C101" s="40">
        <v>0</v>
      </c>
      <c r="D101" s="6">
        <v>0</v>
      </c>
      <c r="E101" s="39">
        <v>0</v>
      </c>
      <c r="F101" s="40">
        <v>19.454000000000001</v>
      </c>
      <c r="G101" s="6">
        <v>861.04200000000003</v>
      </c>
      <c r="H101" s="39">
        <f t="shared" si="329"/>
        <v>44260.409170350569</v>
      </c>
      <c r="I101" s="40">
        <v>0</v>
      </c>
      <c r="J101" s="6">
        <v>0</v>
      </c>
      <c r="K101" s="39">
        <v>0</v>
      </c>
      <c r="L101" s="40">
        <v>0</v>
      </c>
      <c r="M101" s="6">
        <v>0</v>
      </c>
      <c r="N101" s="39">
        <v>0</v>
      </c>
      <c r="O101" s="40">
        <v>0</v>
      </c>
      <c r="P101" s="6">
        <v>0</v>
      </c>
      <c r="Q101" s="39">
        <v>0</v>
      </c>
      <c r="R101" s="40">
        <v>0</v>
      </c>
      <c r="S101" s="6">
        <v>0</v>
      </c>
      <c r="T101" s="39">
        <v>0</v>
      </c>
      <c r="U101" s="40">
        <v>0</v>
      </c>
      <c r="V101" s="6">
        <v>0</v>
      </c>
      <c r="W101" s="39">
        <v>0</v>
      </c>
      <c r="X101" s="40">
        <v>14.835000000000001</v>
      </c>
      <c r="Y101" s="6">
        <v>258.52600000000001</v>
      </c>
      <c r="Z101" s="39">
        <f t="shared" si="309"/>
        <v>17426.761038085609</v>
      </c>
      <c r="AA101" s="40">
        <v>0</v>
      </c>
      <c r="AB101" s="6">
        <v>0</v>
      </c>
      <c r="AC101" s="39">
        <v>0</v>
      </c>
      <c r="AD101" s="40">
        <v>0</v>
      </c>
      <c r="AE101" s="6">
        <v>0</v>
      </c>
      <c r="AF101" s="39">
        <v>0</v>
      </c>
      <c r="AG101" s="40">
        <v>0</v>
      </c>
      <c r="AH101" s="6">
        <v>0</v>
      </c>
      <c r="AI101" s="39">
        <f t="shared" si="310"/>
        <v>0</v>
      </c>
      <c r="AJ101" s="40">
        <v>31.056999999999999</v>
      </c>
      <c r="AK101" s="6">
        <v>835.26</v>
      </c>
      <c r="AL101" s="39">
        <f t="shared" si="331"/>
        <v>26894.419937534214</v>
      </c>
      <c r="AM101" s="40">
        <v>0</v>
      </c>
      <c r="AN101" s="6">
        <v>0</v>
      </c>
      <c r="AO101" s="39">
        <v>0</v>
      </c>
      <c r="AP101" s="40">
        <v>0</v>
      </c>
      <c r="AQ101" s="6">
        <v>0</v>
      </c>
      <c r="AR101" s="39">
        <v>0</v>
      </c>
      <c r="AS101" s="40">
        <v>0</v>
      </c>
      <c r="AT101" s="6">
        <v>0</v>
      </c>
      <c r="AU101" s="39">
        <f t="shared" si="311"/>
        <v>0</v>
      </c>
      <c r="AV101" s="40">
        <v>258.95699999999999</v>
      </c>
      <c r="AW101" s="6">
        <v>5273.7449999999999</v>
      </c>
      <c r="AX101" s="39">
        <f t="shared" si="312"/>
        <v>20365.330923666865</v>
      </c>
      <c r="AY101" s="40">
        <v>0</v>
      </c>
      <c r="AZ101" s="6">
        <v>0</v>
      </c>
      <c r="BA101" s="39">
        <v>0</v>
      </c>
      <c r="BB101" s="40">
        <v>0</v>
      </c>
      <c r="BC101" s="6">
        <v>0</v>
      </c>
      <c r="BD101" s="39">
        <v>0</v>
      </c>
      <c r="BE101" s="40"/>
      <c r="BF101" s="6"/>
      <c r="BG101" s="39"/>
      <c r="BH101" s="40">
        <v>37.956000000000003</v>
      </c>
      <c r="BI101" s="6">
        <v>485.47</v>
      </c>
      <c r="BJ101" s="39">
        <f t="shared" si="314"/>
        <v>12790.336178733271</v>
      </c>
      <c r="BK101" s="40">
        <v>0</v>
      </c>
      <c r="BL101" s="6">
        <v>0</v>
      </c>
      <c r="BM101" s="39">
        <f t="shared" si="315"/>
        <v>0</v>
      </c>
      <c r="BN101" s="40">
        <v>0</v>
      </c>
      <c r="BO101" s="6">
        <v>0</v>
      </c>
      <c r="BP101" s="39">
        <f t="shared" si="316"/>
        <v>0</v>
      </c>
      <c r="BQ101" s="40">
        <v>0</v>
      </c>
      <c r="BR101" s="6">
        <v>0</v>
      </c>
      <c r="BS101" s="39">
        <v>0</v>
      </c>
      <c r="BT101" s="40">
        <v>2.4049999999999998</v>
      </c>
      <c r="BU101" s="6">
        <v>52.683</v>
      </c>
      <c r="BV101" s="39">
        <f t="shared" si="317"/>
        <v>21905.613305613308</v>
      </c>
      <c r="BW101" s="40">
        <v>0</v>
      </c>
      <c r="BX101" s="6">
        <v>0</v>
      </c>
      <c r="BY101" s="39">
        <v>0</v>
      </c>
      <c r="BZ101" s="40">
        <v>19.277999999999999</v>
      </c>
      <c r="CA101" s="6">
        <v>208.17</v>
      </c>
      <c r="CB101" s="39">
        <f t="shared" si="318"/>
        <v>10798.319327731093</v>
      </c>
      <c r="CC101" s="40">
        <v>0</v>
      </c>
      <c r="CD101" s="6">
        <v>0</v>
      </c>
      <c r="CE101" s="39">
        <v>0</v>
      </c>
      <c r="CF101" s="40">
        <v>0</v>
      </c>
      <c r="CG101" s="6">
        <v>0</v>
      </c>
      <c r="CH101" s="39">
        <v>0</v>
      </c>
      <c r="CI101" s="40">
        <v>0</v>
      </c>
      <c r="CJ101" s="6">
        <v>0</v>
      </c>
      <c r="CK101" s="39">
        <v>0</v>
      </c>
      <c r="CL101" s="40">
        <v>0</v>
      </c>
      <c r="CM101" s="6">
        <v>0</v>
      </c>
      <c r="CN101" s="39">
        <f t="shared" si="319"/>
        <v>0</v>
      </c>
      <c r="CO101" s="40">
        <v>0</v>
      </c>
      <c r="CP101" s="6">
        <v>0</v>
      </c>
      <c r="CQ101" s="39">
        <v>0</v>
      </c>
      <c r="CR101" s="40">
        <v>8.2829999999999995</v>
      </c>
      <c r="CS101" s="6">
        <v>191.565</v>
      </c>
      <c r="CT101" s="39">
        <f t="shared" si="320"/>
        <v>23127.490039840639</v>
      </c>
      <c r="CU101" s="40">
        <v>0</v>
      </c>
      <c r="CV101" s="6">
        <v>0</v>
      </c>
      <c r="CW101" s="39">
        <v>0</v>
      </c>
      <c r="CX101" s="40"/>
      <c r="CY101" s="6"/>
      <c r="CZ101" s="39"/>
      <c r="DA101" s="40">
        <v>0</v>
      </c>
      <c r="DB101" s="6">
        <v>0</v>
      </c>
      <c r="DC101" s="39">
        <v>0</v>
      </c>
      <c r="DD101" s="40">
        <v>0</v>
      </c>
      <c r="DE101" s="6">
        <v>0</v>
      </c>
      <c r="DF101" s="39">
        <v>0</v>
      </c>
      <c r="DG101" s="40">
        <v>0</v>
      </c>
      <c r="DH101" s="6">
        <v>0</v>
      </c>
      <c r="DI101" s="39">
        <v>0</v>
      </c>
      <c r="DJ101" s="40">
        <v>0</v>
      </c>
      <c r="DK101" s="6">
        <v>0</v>
      </c>
      <c r="DL101" s="39">
        <v>0</v>
      </c>
      <c r="DM101" s="44">
        <v>1384.5170000000001</v>
      </c>
      <c r="DN101" s="14">
        <v>25496.963</v>
      </c>
      <c r="DO101" s="39">
        <f t="shared" si="321"/>
        <v>18415.781821386088</v>
      </c>
      <c r="DP101" s="40">
        <v>0</v>
      </c>
      <c r="DQ101" s="6">
        <v>0</v>
      </c>
      <c r="DR101" s="39">
        <v>0</v>
      </c>
      <c r="DS101" s="40">
        <v>0</v>
      </c>
      <c r="DT101" s="6">
        <v>0</v>
      </c>
      <c r="DU101" s="39">
        <v>0</v>
      </c>
      <c r="DV101" s="40">
        <v>0</v>
      </c>
      <c r="DW101" s="6">
        <v>0</v>
      </c>
      <c r="DX101" s="39">
        <v>0</v>
      </c>
      <c r="DY101" s="40">
        <v>0</v>
      </c>
      <c r="DZ101" s="6">
        <v>0</v>
      </c>
      <c r="EA101" s="39">
        <v>0</v>
      </c>
      <c r="EB101" s="40">
        <v>0</v>
      </c>
      <c r="EC101" s="6">
        <v>0</v>
      </c>
      <c r="ED101" s="39">
        <v>0</v>
      </c>
      <c r="EE101" s="40">
        <v>0</v>
      </c>
      <c r="EF101" s="6">
        <v>0</v>
      </c>
      <c r="EG101" s="39">
        <v>0</v>
      </c>
      <c r="EH101" s="40">
        <v>0</v>
      </c>
      <c r="EI101" s="6">
        <v>0</v>
      </c>
      <c r="EJ101" s="39">
        <v>0</v>
      </c>
      <c r="EK101" s="40">
        <v>0</v>
      </c>
      <c r="EL101" s="6">
        <v>0</v>
      </c>
      <c r="EM101" s="39">
        <v>0</v>
      </c>
      <c r="EN101" s="40">
        <v>0</v>
      </c>
      <c r="EO101" s="6">
        <v>0</v>
      </c>
      <c r="EP101" s="39">
        <v>0</v>
      </c>
      <c r="EQ101" s="40">
        <v>0</v>
      </c>
      <c r="ER101" s="6">
        <v>0</v>
      </c>
      <c r="ES101" s="39">
        <v>0</v>
      </c>
      <c r="ET101" s="40">
        <v>0</v>
      </c>
      <c r="EU101" s="6">
        <v>0</v>
      </c>
      <c r="EV101" s="39">
        <v>0</v>
      </c>
      <c r="EW101" s="40">
        <v>0</v>
      </c>
      <c r="EX101" s="6">
        <v>0</v>
      </c>
      <c r="EY101" s="39">
        <v>0</v>
      </c>
      <c r="EZ101" s="40">
        <v>0</v>
      </c>
      <c r="FA101" s="6">
        <v>0</v>
      </c>
      <c r="FB101" s="39">
        <v>0</v>
      </c>
      <c r="FC101" s="40">
        <v>0</v>
      </c>
      <c r="FD101" s="6">
        <v>0</v>
      </c>
      <c r="FE101" s="39">
        <v>0</v>
      </c>
      <c r="FF101" s="40">
        <v>0</v>
      </c>
      <c r="FG101" s="6">
        <v>0</v>
      </c>
      <c r="FH101" s="39">
        <v>0</v>
      </c>
      <c r="FI101" s="40">
        <v>0</v>
      </c>
      <c r="FJ101" s="6">
        <v>0</v>
      </c>
      <c r="FK101" s="39">
        <v>0</v>
      </c>
      <c r="FL101" s="40">
        <v>73.2</v>
      </c>
      <c r="FM101" s="6">
        <v>821.39</v>
      </c>
      <c r="FN101" s="39">
        <f t="shared" si="322"/>
        <v>11221.174863387978</v>
      </c>
      <c r="FO101" s="40">
        <v>0</v>
      </c>
      <c r="FP101" s="6">
        <v>0</v>
      </c>
      <c r="FQ101" s="39">
        <f t="shared" si="323"/>
        <v>0</v>
      </c>
      <c r="FR101" s="40">
        <v>0</v>
      </c>
      <c r="FS101" s="6">
        <v>0</v>
      </c>
      <c r="FT101" s="39">
        <f t="shared" si="324"/>
        <v>0</v>
      </c>
      <c r="FU101" s="40">
        <v>0</v>
      </c>
      <c r="FV101" s="6">
        <v>0</v>
      </c>
      <c r="FW101" s="39">
        <v>0</v>
      </c>
      <c r="FX101" s="40">
        <v>0</v>
      </c>
      <c r="FY101" s="6">
        <v>0</v>
      </c>
      <c r="FZ101" s="39">
        <v>0</v>
      </c>
      <c r="GA101" s="40">
        <v>44.902999999999999</v>
      </c>
      <c r="GB101" s="6">
        <v>614.64200000000005</v>
      </c>
      <c r="GC101" s="39">
        <f t="shared" si="325"/>
        <v>13688.216822929426</v>
      </c>
      <c r="GD101" s="40">
        <v>113.29300000000001</v>
      </c>
      <c r="GE101" s="6">
        <v>2220.5250000000001</v>
      </c>
      <c r="GF101" s="39">
        <f t="shared" si="326"/>
        <v>19599.842885262107</v>
      </c>
      <c r="GG101" s="40">
        <v>0</v>
      </c>
      <c r="GH101" s="6">
        <v>0</v>
      </c>
      <c r="GI101" s="39">
        <v>0</v>
      </c>
      <c r="GJ101" s="40">
        <v>0</v>
      </c>
      <c r="GK101" s="6">
        <v>0</v>
      </c>
      <c r="GL101" s="39">
        <v>0</v>
      </c>
      <c r="GM101" s="40">
        <v>0</v>
      </c>
      <c r="GN101" s="6">
        <v>0</v>
      </c>
      <c r="GO101" s="39">
        <v>0</v>
      </c>
      <c r="GP101" s="40">
        <v>0</v>
      </c>
      <c r="GQ101" s="6">
        <v>0</v>
      </c>
      <c r="GR101" s="39">
        <v>0</v>
      </c>
      <c r="GS101" s="8">
        <f t="shared" si="327"/>
        <v>2008.1380000000004</v>
      </c>
      <c r="GT101" s="17">
        <f t="shared" si="328"/>
        <v>37319.981</v>
      </c>
      <c r="GU101" s="4"/>
      <c r="GV101" s="5"/>
      <c r="GW101" s="4"/>
      <c r="GX101" s="4"/>
      <c r="GY101" s="4"/>
      <c r="GZ101" s="5"/>
      <c r="HA101" s="4"/>
      <c r="HB101" s="4"/>
      <c r="HC101" s="4"/>
      <c r="HD101" s="5"/>
      <c r="HE101" s="4"/>
      <c r="HF101" s="4"/>
      <c r="HG101" s="4"/>
      <c r="HH101" s="5"/>
      <c r="HI101" s="4"/>
      <c r="HJ101" s="1"/>
      <c r="HK101" s="1"/>
      <c r="HL101" s="2"/>
      <c r="HM101" s="1"/>
      <c r="HN101" s="1"/>
      <c r="HO101" s="1"/>
      <c r="HP101" s="2"/>
      <c r="HQ101" s="1"/>
      <c r="HR101" s="1"/>
      <c r="HS101" s="1"/>
      <c r="HT101" s="2"/>
      <c r="HU101" s="1"/>
      <c r="HV101" s="1"/>
      <c r="HW101" s="1"/>
      <c r="HX101" s="2"/>
      <c r="HY101" s="1"/>
      <c r="HZ101" s="1"/>
      <c r="IA101" s="1"/>
      <c r="IB101" s="2"/>
      <c r="IC101" s="1"/>
      <c r="ID101" s="1"/>
      <c r="IE101" s="1"/>
      <c r="IF101" s="2"/>
      <c r="IG101" s="1"/>
      <c r="IH101" s="1"/>
      <c r="II101" s="1"/>
      <c r="IJ101" s="2"/>
      <c r="IK101" s="1"/>
      <c r="IL101" s="1"/>
      <c r="IM101" s="1"/>
    </row>
    <row r="102" spans="1:322" x14ac:dyDescent="0.3">
      <c r="A102" s="52">
        <v>2013</v>
      </c>
      <c r="B102" s="53" t="s">
        <v>10</v>
      </c>
      <c r="C102" s="40">
        <v>0</v>
      </c>
      <c r="D102" s="6">
        <v>0</v>
      </c>
      <c r="E102" s="39">
        <v>0</v>
      </c>
      <c r="F102" s="40">
        <v>8.9809999999999999</v>
      </c>
      <c r="G102" s="6">
        <v>323.649</v>
      </c>
      <c r="H102" s="39">
        <f t="shared" si="329"/>
        <v>36037.078276361208</v>
      </c>
      <c r="I102" s="40">
        <v>15.493</v>
      </c>
      <c r="J102" s="6">
        <v>329.85300000000001</v>
      </c>
      <c r="K102" s="39">
        <f t="shared" si="307"/>
        <v>21290.453753307946</v>
      </c>
      <c r="L102" s="40">
        <v>8.0039999999999996</v>
      </c>
      <c r="M102" s="6">
        <v>134.649</v>
      </c>
      <c r="N102" s="39">
        <f t="shared" si="330"/>
        <v>16822.713643178409</v>
      </c>
      <c r="O102" s="40">
        <v>0</v>
      </c>
      <c r="P102" s="6">
        <v>0</v>
      </c>
      <c r="Q102" s="39">
        <v>0</v>
      </c>
      <c r="R102" s="40">
        <v>0</v>
      </c>
      <c r="S102" s="6">
        <v>0</v>
      </c>
      <c r="T102" s="39">
        <v>0</v>
      </c>
      <c r="U102" s="40">
        <v>0</v>
      </c>
      <c r="V102" s="6">
        <v>0</v>
      </c>
      <c r="W102" s="39">
        <v>0</v>
      </c>
      <c r="X102" s="40">
        <v>52.792000000000002</v>
      </c>
      <c r="Y102" s="6">
        <v>1259.2550000000001</v>
      </c>
      <c r="Z102" s="39">
        <f t="shared" si="309"/>
        <v>23853.140627367786</v>
      </c>
      <c r="AA102" s="40">
        <v>0</v>
      </c>
      <c r="AB102" s="6">
        <v>0</v>
      </c>
      <c r="AC102" s="39">
        <v>0</v>
      </c>
      <c r="AD102" s="40">
        <v>0</v>
      </c>
      <c r="AE102" s="6">
        <v>0</v>
      </c>
      <c r="AF102" s="39">
        <v>0</v>
      </c>
      <c r="AG102" s="40">
        <v>0</v>
      </c>
      <c r="AH102" s="6">
        <v>0</v>
      </c>
      <c r="AI102" s="39">
        <f t="shared" si="310"/>
        <v>0</v>
      </c>
      <c r="AJ102" s="40">
        <v>58.698</v>
      </c>
      <c r="AK102" s="6">
        <v>4720.1319999999996</v>
      </c>
      <c r="AL102" s="39">
        <f t="shared" si="331"/>
        <v>80413.847149817695</v>
      </c>
      <c r="AM102" s="40">
        <v>0</v>
      </c>
      <c r="AN102" s="6">
        <v>0</v>
      </c>
      <c r="AO102" s="39">
        <v>0</v>
      </c>
      <c r="AP102" s="40">
        <v>0</v>
      </c>
      <c r="AQ102" s="6">
        <v>0</v>
      </c>
      <c r="AR102" s="39">
        <v>0</v>
      </c>
      <c r="AS102" s="40">
        <v>0</v>
      </c>
      <c r="AT102" s="6">
        <v>0</v>
      </c>
      <c r="AU102" s="39">
        <f t="shared" si="311"/>
        <v>0</v>
      </c>
      <c r="AV102" s="40">
        <v>216.602</v>
      </c>
      <c r="AW102" s="6">
        <v>4537.3860000000004</v>
      </c>
      <c r="AX102" s="39">
        <f t="shared" si="312"/>
        <v>20948.033720833602</v>
      </c>
      <c r="AY102" s="40">
        <v>0</v>
      </c>
      <c r="AZ102" s="6">
        <v>0</v>
      </c>
      <c r="BA102" s="39">
        <v>0</v>
      </c>
      <c r="BB102" s="40">
        <v>0</v>
      </c>
      <c r="BC102" s="6">
        <v>0</v>
      </c>
      <c r="BD102" s="39">
        <v>0</v>
      </c>
      <c r="BE102" s="40"/>
      <c r="BF102" s="6"/>
      <c r="BG102" s="39"/>
      <c r="BH102" s="40">
        <v>1.5720000000000001</v>
      </c>
      <c r="BI102" s="6">
        <v>40.095999999999997</v>
      </c>
      <c r="BJ102" s="39">
        <f t="shared" si="314"/>
        <v>25506.361323155215</v>
      </c>
      <c r="BK102" s="40">
        <v>0</v>
      </c>
      <c r="BL102" s="6">
        <v>0</v>
      </c>
      <c r="BM102" s="39">
        <f t="shared" si="315"/>
        <v>0</v>
      </c>
      <c r="BN102" s="40">
        <v>0</v>
      </c>
      <c r="BO102" s="6">
        <v>0</v>
      </c>
      <c r="BP102" s="39">
        <f t="shared" si="316"/>
        <v>0</v>
      </c>
      <c r="BQ102" s="40">
        <v>0</v>
      </c>
      <c r="BR102" s="6">
        <v>0</v>
      </c>
      <c r="BS102" s="39">
        <v>0</v>
      </c>
      <c r="BT102" s="40">
        <v>0</v>
      </c>
      <c r="BU102" s="6">
        <v>0</v>
      </c>
      <c r="BV102" s="39">
        <v>0</v>
      </c>
      <c r="BW102" s="40">
        <v>0</v>
      </c>
      <c r="BX102" s="6">
        <v>0</v>
      </c>
      <c r="BY102" s="39">
        <v>0</v>
      </c>
      <c r="BZ102" s="40">
        <v>14.256</v>
      </c>
      <c r="CA102" s="6">
        <v>210.59800000000001</v>
      </c>
      <c r="CB102" s="39">
        <f t="shared" si="318"/>
        <v>14772.586980920314</v>
      </c>
      <c r="CC102" s="40">
        <v>0</v>
      </c>
      <c r="CD102" s="6">
        <v>0</v>
      </c>
      <c r="CE102" s="39">
        <v>0</v>
      </c>
      <c r="CF102" s="40">
        <v>0</v>
      </c>
      <c r="CG102" s="6">
        <v>0</v>
      </c>
      <c r="CH102" s="39">
        <v>0</v>
      </c>
      <c r="CI102" s="40">
        <v>0</v>
      </c>
      <c r="CJ102" s="6">
        <v>0</v>
      </c>
      <c r="CK102" s="39">
        <v>0</v>
      </c>
      <c r="CL102" s="40">
        <v>0</v>
      </c>
      <c r="CM102" s="6">
        <v>0</v>
      </c>
      <c r="CN102" s="39">
        <f t="shared" si="319"/>
        <v>0</v>
      </c>
      <c r="CO102" s="40">
        <v>0</v>
      </c>
      <c r="CP102" s="6">
        <v>0</v>
      </c>
      <c r="CQ102" s="39">
        <v>0</v>
      </c>
      <c r="CR102" s="40">
        <v>4.0039999999999996</v>
      </c>
      <c r="CS102" s="6">
        <v>111.339</v>
      </c>
      <c r="CT102" s="39">
        <f t="shared" si="320"/>
        <v>27806.943056943059</v>
      </c>
      <c r="CU102" s="40">
        <v>0</v>
      </c>
      <c r="CV102" s="6">
        <v>0</v>
      </c>
      <c r="CW102" s="39">
        <v>0</v>
      </c>
      <c r="CX102" s="40"/>
      <c r="CY102" s="6"/>
      <c r="CZ102" s="39"/>
      <c r="DA102" s="40">
        <v>0</v>
      </c>
      <c r="DB102" s="6">
        <v>0</v>
      </c>
      <c r="DC102" s="39">
        <v>0</v>
      </c>
      <c r="DD102" s="40">
        <v>0</v>
      </c>
      <c r="DE102" s="6">
        <v>0</v>
      </c>
      <c r="DF102" s="39">
        <v>0</v>
      </c>
      <c r="DG102" s="40">
        <v>0</v>
      </c>
      <c r="DH102" s="6">
        <v>0</v>
      </c>
      <c r="DI102" s="39">
        <v>0</v>
      </c>
      <c r="DJ102" s="40">
        <v>0</v>
      </c>
      <c r="DK102" s="6">
        <v>0</v>
      </c>
      <c r="DL102" s="39">
        <v>0</v>
      </c>
      <c r="DM102" s="40">
        <v>1238.8420000000001</v>
      </c>
      <c r="DN102" s="6">
        <v>22440.286</v>
      </c>
      <c r="DO102" s="39">
        <f t="shared" si="321"/>
        <v>18113.920903553477</v>
      </c>
      <c r="DP102" s="40">
        <v>0</v>
      </c>
      <c r="DQ102" s="6">
        <v>0</v>
      </c>
      <c r="DR102" s="39">
        <v>0</v>
      </c>
      <c r="DS102" s="40">
        <v>0</v>
      </c>
      <c r="DT102" s="6">
        <v>0</v>
      </c>
      <c r="DU102" s="39">
        <v>0</v>
      </c>
      <c r="DV102" s="40">
        <v>0</v>
      </c>
      <c r="DW102" s="6">
        <v>0</v>
      </c>
      <c r="DX102" s="39">
        <v>0</v>
      </c>
      <c r="DY102" s="40">
        <v>0</v>
      </c>
      <c r="DZ102" s="6">
        <v>0</v>
      </c>
      <c r="EA102" s="39">
        <v>0</v>
      </c>
      <c r="EB102" s="40">
        <v>0</v>
      </c>
      <c r="EC102" s="6">
        <v>0</v>
      </c>
      <c r="ED102" s="39">
        <v>0</v>
      </c>
      <c r="EE102" s="40">
        <v>0</v>
      </c>
      <c r="EF102" s="6">
        <v>0</v>
      </c>
      <c r="EG102" s="39">
        <v>0</v>
      </c>
      <c r="EH102" s="40">
        <v>0</v>
      </c>
      <c r="EI102" s="6">
        <v>0</v>
      </c>
      <c r="EJ102" s="39">
        <v>0</v>
      </c>
      <c r="EK102" s="40">
        <v>0</v>
      </c>
      <c r="EL102" s="6">
        <v>0</v>
      </c>
      <c r="EM102" s="39">
        <v>0</v>
      </c>
      <c r="EN102" s="40">
        <v>0</v>
      </c>
      <c r="EO102" s="6">
        <v>0</v>
      </c>
      <c r="EP102" s="39">
        <v>0</v>
      </c>
      <c r="EQ102" s="40">
        <v>0</v>
      </c>
      <c r="ER102" s="6">
        <v>0</v>
      </c>
      <c r="ES102" s="39">
        <v>0</v>
      </c>
      <c r="ET102" s="40">
        <v>0</v>
      </c>
      <c r="EU102" s="6">
        <v>0</v>
      </c>
      <c r="EV102" s="39">
        <v>0</v>
      </c>
      <c r="EW102" s="40">
        <v>0</v>
      </c>
      <c r="EX102" s="6">
        <v>0</v>
      </c>
      <c r="EY102" s="39">
        <v>0</v>
      </c>
      <c r="EZ102" s="40">
        <v>0</v>
      </c>
      <c r="FA102" s="6">
        <v>0</v>
      </c>
      <c r="FB102" s="39">
        <v>0</v>
      </c>
      <c r="FC102" s="40">
        <v>0</v>
      </c>
      <c r="FD102" s="6">
        <v>0</v>
      </c>
      <c r="FE102" s="39">
        <v>0</v>
      </c>
      <c r="FF102" s="40">
        <v>0</v>
      </c>
      <c r="FG102" s="6">
        <v>0</v>
      </c>
      <c r="FH102" s="39">
        <v>0</v>
      </c>
      <c r="FI102" s="40">
        <v>0</v>
      </c>
      <c r="FJ102" s="6">
        <v>0</v>
      </c>
      <c r="FK102" s="39">
        <v>0</v>
      </c>
      <c r="FL102" s="40">
        <v>65.585999999999999</v>
      </c>
      <c r="FM102" s="6">
        <v>1507.5909999999999</v>
      </c>
      <c r="FN102" s="39">
        <f t="shared" si="322"/>
        <v>22986.47577226847</v>
      </c>
      <c r="FO102" s="40">
        <v>0</v>
      </c>
      <c r="FP102" s="6">
        <v>0</v>
      </c>
      <c r="FQ102" s="39">
        <f t="shared" si="323"/>
        <v>0</v>
      </c>
      <c r="FR102" s="40">
        <v>0</v>
      </c>
      <c r="FS102" s="6">
        <v>0</v>
      </c>
      <c r="FT102" s="39">
        <f t="shared" si="324"/>
        <v>0</v>
      </c>
      <c r="FU102" s="40">
        <v>0</v>
      </c>
      <c r="FV102" s="6">
        <v>0</v>
      </c>
      <c r="FW102" s="39">
        <v>0</v>
      </c>
      <c r="FX102" s="40">
        <v>0</v>
      </c>
      <c r="FY102" s="6">
        <v>0</v>
      </c>
      <c r="FZ102" s="39">
        <v>0</v>
      </c>
      <c r="GA102" s="40">
        <v>45.966000000000001</v>
      </c>
      <c r="GB102" s="6">
        <v>562.649</v>
      </c>
      <c r="GC102" s="39">
        <f t="shared" si="325"/>
        <v>12240.54736109298</v>
      </c>
      <c r="GD102" s="40">
        <v>239.61199999999999</v>
      </c>
      <c r="GE102" s="6">
        <v>3569.5439999999999</v>
      </c>
      <c r="GF102" s="39">
        <f t="shared" si="326"/>
        <v>14897.183780445053</v>
      </c>
      <c r="GG102" s="40">
        <v>0</v>
      </c>
      <c r="GH102" s="6">
        <v>0</v>
      </c>
      <c r="GI102" s="39">
        <v>0</v>
      </c>
      <c r="GJ102" s="40">
        <v>0</v>
      </c>
      <c r="GK102" s="6">
        <v>0</v>
      </c>
      <c r="GL102" s="39">
        <v>0</v>
      </c>
      <c r="GM102" s="40">
        <v>0</v>
      </c>
      <c r="GN102" s="6">
        <v>0</v>
      </c>
      <c r="GO102" s="39">
        <v>0</v>
      </c>
      <c r="GP102" s="40">
        <v>0</v>
      </c>
      <c r="GQ102" s="6">
        <v>0</v>
      </c>
      <c r="GR102" s="39">
        <v>0</v>
      </c>
      <c r="GS102" s="8">
        <f t="shared" si="327"/>
        <v>1970.4080000000001</v>
      </c>
      <c r="GT102" s="17">
        <f t="shared" si="328"/>
        <v>39747.027000000002</v>
      </c>
      <c r="GU102" s="4"/>
      <c r="GV102" s="5"/>
      <c r="GW102" s="4"/>
      <c r="GX102" s="4"/>
      <c r="GY102" s="4"/>
      <c r="GZ102" s="5"/>
      <c r="HA102" s="4"/>
      <c r="HB102" s="4"/>
      <c r="HC102" s="4"/>
      <c r="HD102" s="5"/>
      <c r="HE102" s="4"/>
      <c r="HF102" s="4"/>
      <c r="HG102" s="4"/>
      <c r="HH102" s="5"/>
      <c r="HI102" s="4"/>
      <c r="HJ102" s="1"/>
      <c r="HK102" s="1"/>
      <c r="HL102" s="2"/>
      <c r="HM102" s="1"/>
      <c r="HN102" s="1"/>
      <c r="HO102" s="1"/>
      <c r="HP102" s="2"/>
      <c r="HQ102" s="1"/>
      <c r="HR102" s="1"/>
      <c r="HS102" s="1"/>
      <c r="HT102" s="2"/>
      <c r="HU102" s="1"/>
      <c r="HV102" s="1"/>
      <c r="HW102" s="1"/>
      <c r="HX102" s="2"/>
      <c r="HY102" s="1"/>
      <c r="HZ102" s="1"/>
      <c r="IA102" s="1"/>
      <c r="IB102" s="2"/>
      <c r="IC102" s="1"/>
      <c r="ID102" s="1"/>
      <c r="IE102" s="1"/>
      <c r="IF102" s="2"/>
      <c r="IG102" s="1"/>
      <c r="IH102" s="1"/>
      <c r="II102" s="1"/>
      <c r="IJ102" s="2"/>
      <c r="IK102" s="1"/>
      <c r="IL102" s="1"/>
      <c r="IM102" s="1"/>
    </row>
    <row r="103" spans="1:322" x14ac:dyDescent="0.3">
      <c r="A103" s="52">
        <v>2013</v>
      </c>
      <c r="B103" s="53" t="s">
        <v>11</v>
      </c>
      <c r="C103" s="40">
        <v>0</v>
      </c>
      <c r="D103" s="6">
        <v>0</v>
      </c>
      <c r="E103" s="39">
        <v>0</v>
      </c>
      <c r="F103" s="40">
        <v>14.429</v>
      </c>
      <c r="G103" s="6">
        <v>659.00400000000002</v>
      </c>
      <c r="H103" s="39">
        <f t="shared" si="329"/>
        <v>45672.187954813227</v>
      </c>
      <c r="I103" s="40">
        <v>16.617999999999999</v>
      </c>
      <c r="J103" s="6">
        <v>387.13799999999998</v>
      </c>
      <c r="K103" s="39">
        <f t="shared" ref="H103:N108" si="335">J103/I103*1000</f>
        <v>23296.305211216753</v>
      </c>
      <c r="L103" s="40">
        <v>10</v>
      </c>
      <c r="M103" s="6">
        <v>575.17700000000002</v>
      </c>
      <c r="N103" s="39">
        <f t="shared" si="335"/>
        <v>57517.700000000004</v>
      </c>
      <c r="O103" s="40">
        <v>0</v>
      </c>
      <c r="P103" s="6">
        <v>0</v>
      </c>
      <c r="Q103" s="39">
        <v>0</v>
      </c>
      <c r="R103" s="40">
        <v>24.15</v>
      </c>
      <c r="S103" s="6">
        <v>348.62299999999999</v>
      </c>
      <c r="T103" s="39">
        <f t="shared" ref="T103:AC108" si="336">S103/R103*1000</f>
        <v>14435.734989648034</v>
      </c>
      <c r="U103" s="40">
        <v>0</v>
      </c>
      <c r="V103" s="6">
        <v>0</v>
      </c>
      <c r="W103" s="39">
        <v>0</v>
      </c>
      <c r="X103" s="40">
        <v>28.358000000000001</v>
      </c>
      <c r="Y103" s="6">
        <v>752.82100000000003</v>
      </c>
      <c r="Z103" s="39">
        <f t="shared" si="336"/>
        <v>26547.041399252415</v>
      </c>
      <c r="AA103" s="40">
        <v>0</v>
      </c>
      <c r="AB103" s="6">
        <v>0</v>
      </c>
      <c r="AC103" s="39">
        <v>0</v>
      </c>
      <c r="AD103" s="40">
        <v>0</v>
      </c>
      <c r="AE103" s="6">
        <v>0</v>
      </c>
      <c r="AF103" s="39">
        <v>0</v>
      </c>
      <c r="AG103" s="40">
        <v>0</v>
      </c>
      <c r="AH103" s="6">
        <v>0</v>
      </c>
      <c r="AI103" s="39">
        <f t="shared" si="310"/>
        <v>0</v>
      </c>
      <c r="AJ103" s="40">
        <v>39.249000000000002</v>
      </c>
      <c r="AK103" s="6">
        <v>782.48</v>
      </c>
      <c r="AL103" s="39">
        <f t="shared" ref="AL103:BA108" si="337">AK103/AJ103*1000</f>
        <v>19936.304109658846</v>
      </c>
      <c r="AM103" s="40">
        <v>0</v>
      </c>
      <c r="AN103" s="6">
        <v>0</v>
      </c>
      <c r="AO103" s="39">
        <v>0</v>
      </c>
      <c r="AP103" s="40">
        <v>0</v>
      </c>
      <c r="AQ103" s="6">
        <v>0</v>
      </c>
      <c r="AR103" s="39">
        <v>0</v>
      </c>
      <c r="AS103" s="40">
        <v>0</v>
      </c>
      <c r="AT103" s="6">
        <v>0</v>
      </c>
      <c r="AU103" s="39">
        <f t="shared" si="311"/>
        <v>0</v>
      </c>
      <c r="AV103" s="40">
        <v>256.52999999999997</v>
      </c>
      <c r="AW103" s="6">
        <v>6135.1980000000003</v>
      </c>
      <c r="AX103" s="39">
        <f t="shared" si="337"/>
        <v>23916.103379721673</v>
      </c>
      <c r="AY103" s="40">
        <v>2.004</v>
      </c>
      <c r="AZ103" s="6">
        <v>44.286999999999999</v>
      </c>
      <c r="BA103" s="39">
        <f t="shared" si="337"/>
        <v>22099.301397205589</v>
      </c>
      <c r="BB103" s="40">
        <v>0</v>
      </c>
      <c r="BC103" s="6">
        <v>0</v>
      </c>
      <c r="BD103" s="39">
        <v>0</v>
      </c>
      <c r="BE103" s="40"/>
      <c r="BF103" s="6"/>
      <c r="BG103" s="39"/>
      <c r="BH103" s="40">
        <v>20.523</v>
      </c>
      <c r="BI103" s="6">
        <v>370.226</v>
      </c>
      <c r="BJ103" s="39">
        <f t="shared" si="314"/>
        <v>18039.565365687278</v>
      </c>
      <c r="BK103" s="40">
        <v>0</v>
      </c>
      <c r="BL103" s="6">
        <v>0</v>
      </c>
      <c r="BM103" s="39">
        <f t="shared" si="315"/>
        <v>0</v>
      </c>
      <c r="BN103" s="40">
        <v>0</v>
      </c>
      <c r="BO103" s="6">
        <v>0</v>
      </c>
      <c r="BP103" s="39">
        <f t="shared" si="316"/>
        <v>0</v>
      </c>
      <c r="BQ103" s="40">
        <v>0</v>
      </c>
      <c r="BR103" s="6">
        <v>0</v>
      </c>
      <c r="BS103" s="39">
        <v>0</v>
      </c>
      <c r="BT103" s="40">
        <v>2.52</v>
      </c>
      <c r="BU103" s="6">
        <v>55.244</v>
      </c>
      <c r="BV103" s="39">
        <f t="shared" si="314"/>
        <v>21922.222222222219</v>
      </c>
      <c r="BW103" s="40">
        <v>0</v>
      </c>
      <c r="BX103" s="6">
        <v>0</v>
      </c>
      <c r="BY103" s="39">
        <v>0</v>
      </c>
      <c r="BZ103" s="40">
        <v>24.948</v>
      </c>
      <c r="CA103" s="6">
        <v>236.792</v>
      </c>
      <c r="CB103" s="39">
        <f t="shared" si="318"/>
        <v>9491.4221580888243</v>
      </c>
      <c r="CC103" s="40">
        <v>0</v>
      </c>
      <c r="CD103" s="6">
        <v>0</v>
      </c>
      <c r="CE103" s="39">
        <v>0</v>
      </c>
      <c r="CF103" s="40">
        <v>0</v>
      </c>
      <c r="CG103" s="6">
        <v>0</v>
      </c>
      <c r="CH103" s="39">
        <v>0</v>
      </c>
      <c r="CI103" s="40">
        <v>0</v>
      </c>
      <c r="CJ103" s="6">
        <v>0</v>
      </c>
      <c r="CK103" s="39">
        <v>0</v>
      </c>
      <c r="CL103" s="40">
        <v>0</v>
      </c>
      <c r="CM103" s="6">
        <v>0</v>
      </c>
      <c r="CN103" s="39">
        <f t="shared" si="319"/>
        <v>0</v>
      </c>
      <c r="CO103" s="40">
        <v>0</v>
      </c>
      <c r="CP103" s="6">
        <v>0</v>
      </c>
      <c r="CQ103" s="39">
        <v>0</v>
      </c>
      <c r="CR103" s="40">
        <v>5.032</v>
      </c>
      <c r="CS103" s="6">
        <v>124.02800000000001</v>
      </c>
      <c r="CT103" s="39">
        <f t="shared" si="318"/>
        <v>24647.853736089033</v>
      </c>
      <c r="CU103" s="40">
        <v>0</v>
      </c>
      <c r="CV103" s="6">
        <v>0</v>
      </c>
      <c r="CW103" s="39">
        <v>0</v>
      </c>
      <c r="CX103" s="40"/>
      <c r="CY103" s="6"/>
      <c r="CZ103" s="39"/>
      <c r="DA103" s="40">
        <v>0</v>
      </c>
      <c r="DB103" s="6">
        <v>0</v>
      </c>
      <c r="DC103" s="39">
        <v>0</v>
      </c>
      <c r="DD103" s="40">
        <v>0</v>
      </c>
      <c r="DE103" s="6">
        <v>0</v>
      </c>
      <c r="DF103" s="39">
        <v>0</v>
      </c>
      <c r="DG103" s="40">
        <v>0</v>
      </c>
      <c r="DH103" s="6">
        <v>0</v>
      </c>
      <c r="DI103" s="39">
        <v>0</v>
      </c>
      <c r="DJ103" s="40">
        <v>0</v>
      </c>
      <c r="DK103" s="6">
        <v>0</v>
      </c>
      <c r="DL103" s="39">
        <v>0</v>
      </c>
      <c r="DM103" s="40">
        <v>1144.7139999999999</v>
      </c>
      <c r="DN103" s="6">
        <v>22148.852999999999</v>
      </c>
      <c r="DO103" s="39">
        <f t="shared" ref="DO103:DO108" si="338">DN103/DM103*1000</f>
        <v>19348.809396932334</v>
      </c>
      <c r="DP103" s="40">
        <v>0</v>
      </c>
      <c r="DQ103" s="6">
        <v>0</v>
      </c>
      <c r="DR103" s="39">
        <v>0</v>
      </c>
      <c r="DS103" s="40">
        <v>0</v>
      </c>
      <c r="DT103" s="6">
        <v>0</v>
      </c>
      <c r="DU103" s="39">
        <v>0</v>
      </c>
      <c r="DV103" s="40">
        <v>0</v>
      </c>
      <c r="DW103" s="6">
        <v>0</v>
      </c>
      <c r="DX103" s="39">
        <v>0</v>
      </c>
      <c r="DY103" s="40">
        <v>0</v>
      </c>
      <c r="DZ103" s="6">
        <v>0</v>
      </c>
      <c r="EA103" s="39">
        <v>0</v>
      </c>
      <c r="EB103" s="40">
        <v>0</v>
      </c>
      <c r="EC103" s="6">
        <v>0</v>
      </c>
      <c r="ED103" s="39">
        <v>0</v>
      </c>
      <c r="EE103" s="40">
        <v>0</v>
      </c>
      <c r="EF103" s="6">
        <v>0</v>
      </c>
      <c r="EG103" s="39">
        <v>0</v>
      </c>
      <c r="EH103" s="40">
        <v>0</v>
      </c>
      <c r="EI103" s="6">
        <v>0</v>
      </c>
      <c r="EJ103" s="39">
        <v>0</v>
      </c>
      <c r="EK103" s="40">
        <v>0</v>
      </c>
      <c r="EL103" s="6">
        <v>0</v>
      </c>
      <c r="EM103" s="39">
        <v>0</v>
      </c>
      <c r="EN103" s="40">
        <v>0</v>
      </c>
      <c r="EO103" s="6">
        <v>0</v>
      </c>
      <c r="EP103" s="39">
        <v>0</v>
      </c>
      <c r="EQ103" s="40">
        <v>0</v>
      </c>
      <c r="ER103" s="6">
        <v>0</v>
      </c>
      <c r="ES103" s="39">
        <v>0</v>
      </c>
      <c r="ET103" s="40">
        <v>0</v>
      </c>
      <c r="EU103" s="6">
        <v>0</v>
      </c>
      <c r="EV103" s="39">
        <v>0</v>
      </c>
      <c r="EW103" s="40">
        <v>0</v>
      </c>
      <c r="EX103" s="6">
        <v>0</v>
      </c>
      <c r="EY103" s="39">
        <v>0</v>
      </c>
      <c r="EZ103" s="40">
        <v>0</v>
      </c>
      <c r="FA103" s="6">
        <v>0</v>
      </c>
      <c r="FB103" s="39">
        <v>0</v>
      </c>
      <c r="FC103" s="40">
        <v>1.2E-2</v>
      </c>
      <c r="FD103" s="6">
        <v>0.95599999999999996</v>
      </c>
      <c r="FE103" s="39">
        <f t="shared" ref="FE103:FE107" si="339">FD103/FC103*1000</f>
        <v>79666.666666666657</v>
      </c>
      <c r="FF103" s="40">
        <v>0</v>
      </c>
      <c r="FG103" s="6">
        <v>0</v>
      </c>
      <c r="FH103" s="39">
        <v>0</v>
      </c>
      <c r="FI103" s="40">
        <v>0</v>
      </c>
      <c r="FJ103" s="6">
        <v>0</v>
      </c>
      <c r="FK103" s="39">
        <v>0</v>
      </c>
      <c r="FL103" s="40">
        <v>62.433999999999997</v>
      </c>
      <c r="FM103" s="6">
        <v>1510.221</v>
      </c>
      <c r="FN103" s="39">
        <f t="shared" ref="FN103:GC108" si="340">FM103/FL103*1000</f>
        <v>24189.079668129543</v>
      </c>
      <c r="FO103" s="40">
        <v>0</v>
      </c>
      <c r="FP103" s="6">
        <v>0</v>
      </c>
      <c r="FQ103" s="39">
        <f t="shared" si="323"/>
        <v>0</v>
      </c>
      <c r="FR103" s="40">
        <v>0</v>
      </c>
      <c r="FS103" s="6">
        <v>0</v>
      </c>
      <c r="FT103" s="39">
        <f t="shared" si="324"/>
        <v>0</v>
      </c>
      <c r="FU103" s="40">
        <v>0</v>
      </c>
      <c r="FV103" s="6">
        <v>0</v>
      </c>
      <c r="FW103" s="39">
        <v>0</v>
      </c>
      <c r="FX103" s="40">
        <v>0</v>
      </c>
      <c r="FY103" s="6">
        <v>0</v>
      </c>
      <c r="FZ103" s="39">
        <v>0</v>
      </c>
      <c r="GA103" s="40">
        <v>25.234999999999999</v>
      </c>
      <c r="GB103" s="6">
        <v>661.17499999999995</v>
      </c>
      <c r="GC103" s="39">
        <f t="shared" si="340"/>
        <v>26200.713295026748</v>
      </c>
      <c r="GD103" s="40">
        <v>198.833</v>
      </c>
      <c r="GE103" s="6">
        <v>3349.1860000000001</v>
      </c>
      <c r="GF103" s="39">
        <f t="shared" si="326"/>
        <v>16844.216000362114</v>
      </c>
      <c r="GG103" s="40">
        <v>1E-3</v>
      </c>
      <c r="GH103" s="6">
        <v>1.302</v>
      </c>
      <c r="GI103" s="39">
        <f t="shared" si="326"/>
        <v>1302000</v>
      </c>
      <c r="GJ103" s="40">
        <v>0</v>
      </c>
      <c r="GK103" s="6">
        <v>0</v>
      </c>
      <c r="GL103" s="39">
        <v>0</v>
      </c>
      <c r="GM103" s="40">
        <v>0</v>
      </c>
      <c r="GN103" s="6">
        <v>0</v>
      </c>
      <c r="GO103" s="39">
        <v>0</v>
      </c>
      <c r="GP103" s="40">
        <v>0</v>
      </c>
      <c r="GQ103" s="6">
        <v>0</v>
      </c>
      <c r="GR103" s="39">
        <v>0</v>
      </c>
      <c r="GS103" s="8">
        <f t="shared" si="327"/>
        <v>1875.5899999999997</v>
      </c>
      <c r="GT103" s="17">
        <f t="shared" si="328"/>
        <v>38142.711000000003</v>
      </c>
      <c r="GU103" s="4"/>
      <c r="GV103" s="5"/>
      <c r="GW103" s="4"/>
      <c r="GX103" s="4"/>
      <c r="GY103" s="4"/>
      <c r="GZ103" s="5"/>
      <c r="HA103" s="4"/>
      <c r="HB103" s="4"/>
      <c r="HC103" s="4"/>
      <c r="HD103" s="5"/>
      <c r="HE103" s="4"/>
      <c r="HF103" s="4"/>
      <c r="HG103" s="4"/>
      <c r="HH103" s="5"/>
      <c r="HI103" s="4"/>
      <c r="HJ103" s="1"/>
      <c r="HK103" s="1"/>
      <c r="HL103" s="2"/>
      <c r="HM103" s="1"/>
      <c r="HN103" s="1"/>
      <c r="HO103" s="1"/>
      <c r="HP103" s="2"/>
      <c r="HQ103" s="1"/>
      <c r="HR103" s="1"/>
      <c r="HS103" s="1"/>
      <c r="HT103" s="2"/>
      <c r="HU103" s="1"/>
      <c r="HV103" s="1"/>
      <c r="HW103" s="1"/>
      <c r="HX103" s="2"/>
      <c r="HY103" s="1"/>
      <c r="HZ103" s="1"/>
      <c r="IA103" s="1"/>
      <c r="IB103" s="2"/>
      <c r="IC103" s="1"/>
      <c r="ID103" s="1"/>
      <c r="IE103" s="1"/>
      <c r="IF103" s="2"/>
      <c r="IG103" s="1"/>
      <c r="IH103" s="1"/>
      <c r="II103" s="1"/>
      <c r="IJ103" s="2"/>
      <c r="IK103" s="1"/>
      <c r="IL103" s="1"/>
      <c r="IM103" s="1"/>
    </row>
    <row r="104" spans="1:322" x14ac:dyDescent="0.3">
      <c r="A104" s="52">
        <v>2013</v>
      </c>
      <c r="B104" s="53" t="s">
        <v>12</v>
      </c>
      <c r="C104" s="40">
        <v>0</v>
      </c>
      <c r="D104" s="6">
        <v>0</v>
      </c>
      <c r="E104" s="39">
        <v>0</v>
      </c>
      <c r="F104" s="40">
        <v>6.7629999999999999</v>
      </c>
      <c r="G104" s="6">
        <v>393.54199999999997</v>
      </c>
      <c r="H104" s="39">
        <f t="shared" si="329"/>
        <v>58190.448026023951</v>
      </c>
      <c r="I104" s="40">
        <v>14.933999999999999</v>
      </c>
      <c r="J104" s="6">
        <v>359.66199999999998</v>
      </c>
      <c r="K104" s="39">
        <f t="shared" si="335"/>
        <v>24083.433775277888</v>
      </c>
      <c r="L104" s="40">
        <v>0</v>
      </c>
      <c r="M104" s="6">
        <v>0</v>
      </c>
      <c r="N104" s="39">
        <v>0</v>
      </c>
      <c r="O104" s="40">
        <v>0</v>
      </c>
      <c r="P104" s="6">
        <v>0</v>
      </c>
      <c r="Q104" s="39">
        <v>0</v>
      </c>
      <c r="R104" s="40">
        <v>0</v>
      </c>
      <c r="S104" s="6">
        <v>0</v>
      </c>
      <c r="T104" s="39">
        <v>0</v>
      </c>
      <c r="U104" s="40">
        <v>0</v>
      </c>
      <c r="V104" s="6">
        <v>0</v>
      </c>
      <c r="W104" s="39">
        <v>0</v>
      </c>
      <c r="X104" s="40">
        <v>26.776</v>
      </c>
      <c r="Y104" s="6">
        <v>692.87900000000002</v>
      </c>
      <c r="Z104" s="39">
        <f t="shared" si="336"/>
        <v>25876.867343890051</v>
      </c>
      <c r="AA104" s="40">
        <v>0</v>
      </c>
      <c r="AB104" s="6">
        <v>0</v>
      </c>
      <c r="AC104" s="39">
        <v>0</v>
      </c>
      <c r="AD104" s="40">
        <v>0</v>
      </c>
      <c r="AE104" s="6">
        <v>0</v>
      </c>
      <c r="AF104" s="39">
        <v>0</v>
      </c>
      <c r="AG104" s="40">
        <v>0</v>
      </c>
      <c r="AH104" s="6">
        <v>0</v>
      </c>
      <c r="AI104" s="39">
        <f t="shared" si="310"/>
        <v>0</v>
      </c>
      <c r="AJ104" s="40">
        <v>39.518000000000001</v>
      </c>
      <c r="AK104" s="6">
        <v>788.43399999999997</v>
      </c>
      <c r="AL104" s="39">
        <f t="shared" si="337"/>
        <v>19951.262715724479</v>
      </c>
      <c r="AM104" s="40">
        <v>0</v>
      </c>
      <c r="AN104" s="6">
        <v>0</v>
      </c>
      <c r="AO104" s="39">
        <v>0</v>
      </c>
      <c r="AP104" s="40">
        <v>0</v>
      </c>
      <c r="AQ104" s="6">
        <v>0</v>
      </c>
      <c r="AR104" s="39">
        <v>0</v>
      </c>
      <c r="AS104" s="40">
        <v>0</v>
      </c>
      <c r="AT104" s="6">
        <v>0</v>
      </c>
      <c r="AU104" s="39">
        <f t="shared" si="311"/>
        <v>0</v>
      </c>
      <c r="AV104" s="40">
        <v>285.50400000000002</v>
      </c>
      <c r="AW104" s="6">
        <v>6313.7449999999999</v>
      </c>
      <c r="AX104" s="39">
        <f t="shared" si="337"/>
        <v>22114.383686393183</v>
      </c>
      <c r="AY104" s="40">
        <v>0</v>
      </c>
      <c r="AZ104" s="6">
        <v>0</v>
      </c>
      <c r="BA104" s="39">
        <v>0</v>
      </c>
      <c r="BB104" s="40">
        <v>0</v>
      </c>
      <c r="BC104" s="6">
        <v>0</v>
      </c>
      <c r="BD104" s="39">
        <v>0</v>
      </c>
      <c r="BE104" s="40"/>
      <c r="BF104" s="6"/>
      <c r="BG104" s="39"/>
      <c r="BH104" s="40">
        <v>58.209000000000003</v>
      </c>
      <c r="BI104" s="6">
        <v>780.90300000000002</v>
      </c>
      <c r="BJ104" s="39">
        <f t="shared" si="314"/>
        <v>13415.50275730557</v>
      </c>
      <c r="BK104" s="40">
        <v>0</v>
      </c>
      <c r="BL104" s="6">
        <v>0</v>
      </c>
      <c r="BM104" s="39">
        <f t="shared" si="315"/>
        <v>0</v>
      </c>
      <c r="BN104" s="40">
        <v>0</v>
      </c>
      <c r="BO104" s="6">
        <v>0</v>
      </c>
      <c r="BP104" s="39">
        <f t="shared" si="316"/>
        <v>0</v>
      </c>
      <c r="BQ104" s="40">
        <v>0</v>
      </c>
      <c r="BR104" s="6">
        <v>0</v>
      </c>
      <c r="BS104" s="39">
        <v>0</v>
      </c>
      <c r="BT104" s="40">
        <v>24.97</v>
      </c>
      <c r="BU104" s="6">
        <v>593.94399999999996</v>
      </c>
      <c r="BV104" s="39">
        <f t="shared" si="314"/>
        <v>23786.303564277132</v>
      </c>
      <c r="BW104" s="40">
        <v>0.72</v>
      </c>
      <c r="BX104" s="6">
        <v>17.905000000000001</v>
      </c>
      <c r="BY104" s="39">
        <f t="shared" si="314"/>
        <v>24868.055555555558</v>
      </c>
      <c r="BZ104" s="40">
        <v>24.864000000000001</v>
      </c>
      <c r="CA104" s="6">
        <v>234.72</v>
      </c>
      <c r="CB104" s="39">
        <f t="shared" si="318"/>
        <v>9440.1544401544397</v>
      </c>
      <c r="CC104" s="40">
        <v>0</v>
      </c>
      <c r="CD104" s="6">
        <v>0</v>
      </c>
      <c r="CE104" s="39">
        <v>0</v>
      </c>
      <c r="CF104" s="40">
        <v>0</v>
      </c>
      <c r="CG104" s="6">
        <v>0</v>
      </c>
      <c r="CH104" s="39">
        <v>0</v>
      </c>
      <c r="CI104" s="40">
        <v>0</v>
      </c>
      <c r="CJ104" s="6">
        <v>0</v>
      </c>
      <c r="CK104" s="39">
        <v>0</v>
      </c>
      <c r="CL104" s="40">
        <v>0</v>
      </c>
      <c r="CM104" s="6">
        <v>0</v>
      </c>
      <c r="CN104" s="39">
        <f t="shared" si="319"/>
        <v>0</v>
      </c>
      <c r="CO104" s="40">
        <v>0</v>
      </c>
      <c r="CP104" s="6">
        <v>0</v>
      </c>
      <c r="CQ104" s="39">
        <v>0</v>
      </c>
      <c r="CR104" s="40">
        <v>3.9620000000000002</v>
      </c>
      <c r="CS104" s="6">
        <v>97.716999999999999</v>
      </c>
      <c r="CT104" s="39">
        <f t="shared" si="318"/>
        <v>24663.553760726907</v>
      </c>
      <c r="CU104" s="40">
        <v>0</v>
      </c>
      <c r="CV104" s="6">
        <v>0</v>
      </c>
      <c r="CW104" s="39">
        <v>0</v>
      </c>
      <c r="CX104" s="40"/>
      <c r="CY104" s="6"/>
      <c r="CZ104" s="39"/>
      <c r="DA104" s="40">
        <v>0</v>
      </c>
      <c r="DB104" s="6">
        <v>0</v>
      </c>
      <c r="DC104" s="39">
        <v>0</v>
      </c>
      <c r="DD104" s="40">
        <v>0</v>
      </c>
      <c r="DE104" s="6">
        <v>0</v>
      </c>
      <c r="DF104" s="39">
        <v>0</v>
      </c>
      <c r="DG104" s="40">
        <v>0</v>
      </c>
      <c r="DH104" s="6">
        <v>0</v>
      </c>
      <c r="DI104" s="39">
        <v>0</v>
      </c>
      <c r="DJ104" s="40">
        <v>0</v>
      </c>
      <c r="DK104" s="6">
        <v>0</v>
      </c>
      <c r="DL104" s="39">
        <v>0</v>
      </c>
      <c r="DM104" s="40">
        <v>1526.009</v>
      </c>
      <c r="DN104" s="6">
        <v>27306.448</v>
      </c>
      <c r="DO104" s="39">
        <f t="shared" si="338"/>
        <v>17894.028147933597</v>
      </c>
      <c r="DP104" s="40">
        <v>0</v>
      </c>
      <c r="DQ104" s="6">
        <v>0</v>
      </c>
      <c r="DR104" s="39">
        <v>0</v>
      </c>
      <c r="DS104" s="40">
        <v>0</v>
      </c>
      <c r="DT104" s="6">
        <v>0</v>
      </c>
      <c r="DU104" s="39">
        <v>0</v>
      </c>
      <c r="DV104" s="40">
        <v>0</v>
      </c>
      <c r="DW104" s="6">
        <v>0</v>
      </c>
      <c r="DX104" s="39">
        <v>0</v>
      </c>
      <c r="DY104" s="40">
        <v>0</v>
      </c>
      <c r="DZ104" s="6">
        <v>0</v>
      </c>
      <c r="EA104" s="39">
        <v>0</v>
      </c>
      <c r="EB104" s="40">
        <v>0</v>
      </c>
      <c r="EC104" s="6">
        <v>0</v>
      </c>
      <c r="ED104" s="39">
        <v>0</v>
      </c>
      <c r="EE104" s="40">
        <v>0</v>
      </c>
      <c r="EF104" s="6">
        <v>0</v>
      </c>
      <c r="EG104" s="39">
        <v>0</v>
      </c>
      <c r="EH104" s="40">
        <v>0</v>
      </c>
      <c r="EI104" s="6">
        <v>0</v>
      </c>
      <c r="EJ104" s="39">
        <v>0</v>
      </c>
      <c r="EK104" s="40">
        <v>0</v>
      </c>
      <c r="EL104" s="6">
        <v>0</v>
      </c>
      <c r="EM104" s="39">
        <v>0</v>
      </c>
      <c r="EN104" s="40">
        <v>0</v>
      </c>
      <c r="EO104" s="6">
        <v>0</v>
      </c>
      <c r="EP104" s="39">
        <v>0</v>
      </c>
      <c r="EQ104" s="40">
        <v>0</v>
      </c>
      <c r="ER104" s="6">
        <v>0</v>
      </c>
      <c r="ES104" s="39">
        <v>0</v>
      </c>
      <c r="ET104" s="40">
        <v>0</v>
      </c>
      <c r="EU104" s="6">
        <v>0</v>
      </c>
      <c r="EV104" s="39">
        <v>0</v>
      </c>
      <c r="EW104" s="40">
        <v>0</v>
      </c>
      <c r="EX104" s="6">
        <v>0</v>
      </c>
      <c r="EY104" s="39">
        <v>0</v>
      </c>
      <c r="EZ104" s="40">
        <v>0</v>
      </c>
      <c r="FA104" s="6">
        <v>0</v>
      </c>
      <c r="FB104" s="39">
        <v>0</v>
      </c>
      <c r="FC104" s="40">
        <v>0</v>
      </c>
      <c r="FD104" s="6">
        <v>0</v>
      </c>
      <c r="FE104" s="39">
        <v>0</v>
      </c>
      <c r="FF104" s="40">
        <v>0</v>
      </c>
      <c r="FG104" s="6">
        <v>0</v>
      </c>
      <c r="FH104" s="39">
        <v>0</v>
      </c>
      <c r="FI104" s="40">
        <v>0</v>
      </c>
      <c r="FJ104" s="6">
        <v>0</v>
      </c>
      <c r="FK104" s="39">
        <v>0</v>
      </c>
      <c r="FL104" s="40">
        <v>69.88</v>
      </c>
      <c r="FM104" s="6">
        <v>929.90200000000004</v>
      </c>
      <c r="FN104" s="39">
        <f t="shared" si="340"/>
        <v>13307.126502575846</v>
      </c>
      <c r="FO104" s="40">
        <v>0</v>
      </c>
      <c r="FP104" s="6">
        <v>0</v>
      </c>
      <c r="FQ104" s="39">
        <f t="shared" si="323"/>
        <v>0</v>
      </c>
      <c r="FR104" s="40">
        <v>0</v>
      </c>
      <c r="FS104" s="6">
        <v>0</v>
      </c>
      <c r="FT104" s="39">
        <f t="shared" si="324"/>
        <v>0</v>
      </c>
      <c r="FU104" s="40">
        <v>0</v>
      </c>
      <c r="FV104" s="6">
        <v>0</v>
      </c>
      <c r="FW104" s="39">
        <v>0</v>
      </c>
      <c r="FX104" s="40">
        <v>0</v>
      </c>
      <c r="FY104" s="6">
        <v>0</v>
      </c>
      <c r="FZ104" s="39">
        <v>0</v>
      </c>
      <c r="GA104" s="40">
        <v>0.35299999999999998</v>
      </c>
      <c r="GB104" s="6">
        <v>294.51400000000001</v>
      </c>
      <c r="GC104" s="39">
        <f t="shared" si="340"/>
        <v>834317.28045325784</v>
      </c>
      <c r="GD104" s="40">
        <v>159.16999999999999</v>
      </c>
      <c r="GE104" s="6">
        <v>2549.1030000000001</v>
      </c>
      <c r="GF104" s="39">
        <f t="shared" si="326"/>
        <v>16014.971414211221</v>
      </c>
      <c r="GG104" s="40">
        <v>0</v>
      </c>
      <c r="GH104" s="6">
        <v>0</v>
      </c>
      <c r="GI104" s="39">
        <v>0</v>
      </c>
      <c r="GJ104" s="40">
        <v>0</v>
      </c>
      <c r="GK104" s="6">
        <v>0</v>
      </c>
      <c r="GL104" s="39">
        <v>0</v>
      </c>
      <c r="GM104" s="40">
        <v>0</v>
      </c>
      <c r="GN104" s="6">
        <v>0</v>
      </c>
      <c r="GO104" s="39">
        <v>0</v>
      </c>
      <c r="GP104" s="40">
        <v>0</v>
      </c>
      <c r="GQ104" s="6">
        <v>0</v>
      </c>
      <c r="GR104" s="39">
        <v>0</v>
      </c>
      <c r="GS104" s="8">
        <f t="shared" si="327"/>
        <v>2241.6320000000001</v>
      </c>
      <c r="GT104" s="17">
        <f t="shared" si="328"/>
        <v>41353.418000000005</v>
      </c>
      <c r="GU104" s="4"/>
      <c r="GV104" s="5"/>
      <c r="GW104" s="4"/>
      <c r="GX104" s="4"/>
      <c r="GY104" s="4"/>
      <c r="GZ104" s="5"/>
      <c r="HA104" s="4"/>
      <c r="HB104" s="4"/>
      <c r="HC104" s="4"/>
      <c r="HD104" s="5"/>
      <c r="HE104" s="4"/>
      <c r="HF104" s="4"/>
      <c r="HG104" s="4"/>
      <c r="HH104" s="5"/>
      <c r="HI104" s="4"/>
      <c r="HJ104" s="1"/>
      <c r="HK104" s="1"/>
      <c r="HL104" s="2"/>
      <c r="HM104" s="1"/>
      <c r="HN104" s="1"/>
      <c r="HO104" s="1"/>
      <c r="HP104" s="2"/>
      <c r="HQ104" s="1"/>
      <c r="HR104" s="1"/>
      <c r="HS104" s="1"/>
      <c r="HT104" s="2"/>
      <c r="HU104" s="1"/>
      <c r="HV104" s="1"/>
      <c r="HW104" s="1"/>
      <c r="HX104" s="2"/>
      <c r="HY104" s="1"/>
      <c r="HZ104" s="1"/>
      <c r="IA104" s="1"/>
      <c r="IB104" s="2"/>
      <c r="IC104" s="1"/>
      <c r="ID104" s="1"/>
      <c r="IE104" s="1"/>
      <c r="IF104" s="2"/>
      <c r="IG104" s="1"/>
      <c r="IH104" s="1"/>
      <c r="II104" s="1"/>
      <c r="IJ104" s="2"/>
      <c r="IK104" s="1"/>
      <c r="IL104" s="1"/>
      <c r="IM104" s="1"/>
    </row>
    <row r="105" spans="1:322" x14ac:dyDescent="0.3">
      <c r="A105" s="52">
        <v>2013</v>
      </c>
      <c r="B105" s="53" t="s">
        <v>13</v>
      </c>
      <c r="C105" s="40">
        <v>0</v>
      </c>
      <c r="D105" s="6">
        <v>0</v>
      </c>
      <c r="E105" s="39">
        <v>0</v>
      </c>
      <c r="F105" s="40">
        <v>11.997999999999999</v>
      </c>
      <c r="G105" s="6">
        <v>552.69100000000003</v>
      </c>
      <c r="H105" s="39">
        <f t="shared" si="335"/>
        <v>46065.260876812805</v>
      </c>
      <c r="I105" s="40">
        <v>15.875</v>
      </c>
      <c r="J105" s="6">
        <v>380.654</v>
      </c>
      <c r="K105" s="39">
        <f t="shared" si="335"/>
        <v>23978.204724409446</v>
      </c>
      <c r="L105" s="40">
        <v>10.5</v>
      </c>
      <c r="M105" s="6">
        <v>199.67599999999999</v>
      </c>
      <c r="N105" s="39">
        <f t="shared" si="335"/>
        <v>19016.761904761905</v>
      </c>
      <c r="O105" s="40">
        <v>0</v>
      </c>
      <c r="P105" s="6">
        <v>0</v>
      </c>
      <c r="Q105" s="39">
        <v>0</v>
      </c>
      <c r="R105" s="40">
        <v>24.75</v>
      </c>
      <c r="S105" s="6">
        <v>351.18400000000003</v>
      </c>
      <c r="T105" s="39">
        <f t="shared" si="336"/>
        <v>14189.252525252527</v>
      </c>
      <c r="U105" s="40">
        <v>0</v>
      </c>
      <c r="V105" s="6">
        <v>0</v>
      </c>
      <c r="W105" s="39">
        <v>0</v>
      </c>
      <c r="X105" s="40">
        <v>48.287999999999997</v>
      </c>
      <c r="Y105" s="6">
        <v>1348.79</v>
      </c>
      <c r="Z105" s="39">
        <f t="shared" si="336"/>
        <v>27932.198475811798</v>
      </c>
      <c r="AA105" s="40">
        <v>4.7809999999999997</v>
      </c>
      <c r="AB105" s="6">
        <v>212.25899999999999</v>
      </c>
      <c r="AC105" s="39">
        <f t="shared" si="336"/>
        <v>44396.360594017984</v>
      </c>
      <c r="AD105" s="40">
        <v>0</v>
      </c>
      <c r="AE105" s="6">
        <v>0</v>
      </c>
      <c r="AF105" s="39">
        <v>0</v>
      </c>
      <c r="AG105" s="40">
        <v>0</v>
      </c>
      <c r="AH105" s="6">
        <v>0</v>
      </c>
      <c r="AI105" s="39">
        <f t="shared" si="310"/>
        <v>0</v>
      </c>
      <c r="AJ105" s="40">
        <v>76.680999999999997</v>
      </c>
      <c r="AK105" s="6">
        <v>1647.144</v>
      </c>
      <c r="AL105" s="39">
        <f>AK105/AJ105*1000</f>
        <v>21480.47104237034</v>
      </c>
      <c r="AM105" s="40">
        <v>0</v>
      </c>
      <c r="AN105" s="6">
        <v>0</v>
      </c>
      <c r="AO105" s="39">
        <v>0</v>
      </c>
      <c r="AP105" s="40">
        <v>0</v>
      </c>
      <c r="AQ105" s="6">
        <v>0</v>
      </c>
      <c r="AR105" s="39">
        <v>0</v>
      </c>
      <c r="AS105" s="40">
        <v>0</v>
      </c>
      <c r="AT105" s="6">
        <v>0</v>
      </c>
      <c r="AU105" s="39">
        <f t="shared" si="311"/>
        <v>0</v>
      </c>
      <c r="AV105" s="40">
        <v>294.20400000000001</v>
      </c>
      <c r="AW105" s="6">
        <v>6390.3469999999998</v>
      </c>
      <c r="AX105" s="39">
        <f t="shared" si="337"/>
        <v>21720.802572364755</v>
      </c>
      <c r="AY105" s="40">
        <v>0</v>
      </c>
      <c r="AZ105" s="6">
        <v>0</v>
      </c>
      <c r="BA105" s="39">
        <v>0</v>
      </c>
      <c r="BB105" s="40">
        <v>0</v>
      </c>
      <c r="BC105" s="6">
        <v>0</v>
      </c>
      <c r="BD105" s="39">
        <v>0</v>
      </c>
      <c r="BE105" s="40"/>
      <c r="BF105" s="6"/>
      <c r="BG105" s="39"/>
      <c r="BH105" s="40">
        <v>56.411999999999999</v>
      </c>
      <c r="BI105" s="6">
        <v>753.11900000000003</v>
      </c>
      <c r="BJ105" s="39">
        <f t="shared" si="314"/>
        <v>13350.333262426435</v>
      </c>
      <c r="BK105" s="40">
        <v>0</v>
      </c>
      <c r="BL105" s="6">
        <v>0</v>
      </c>
      <c r="BM105" s="39">
        <f t="shared" si="315"/>
        <v>0</v>
      </c>
      <c r="BN105" s="40">
        <v>0</v>
      </c>
      <c r="BO105" s="6">
        <v>0</v>
      </c>
      <c r="BP105" s="39">
        <f t="shared" si="316"/>
        <v>0</v>
      </c>
      <c r="BQ105" s="40">
        <v>0</v>
      </c>
      <c r="BR105" s="6">
        <v>0</v>
      </c>
      <c r="BS105" s="39">
        <v>0</v>
      </c>
      <c r="BT105" s="40">
        <v>20.047000000000001</v>
      </c>
      <c r="BU105" s="6">
        <v>492.899</v>
      </c>
      <c r="BV105" s="39">
        <f t="shared" si="314"/>
        <v>24587.170150147151</v>
      </c>
      <c r="BW105" s="40">
        <v>0</v>
      </c>
      <c r="BX105" s="6">
        <v>0</v>
      </c>
      <c r="BY105" s="39">
        <v>0</v>
      </c>
      <c r="BZ105" s="40">
        <v>0</v>
      </c>
      <c r="CA105" s="6">
        <v>0</v>
      </c>
      <c r="CB105" s="39">
        <v>0</v>
      </c>
      <c r="CC105" s="40">
        <v>0</v>
      </c>
      <c r="CD105" s="6">
        <v>0</v>
      </c>
      <c r="CE105" s="39">
        <v>0</v>
      </c>
      <c r="CF105" s="40">
        <v>1E-3</v>
      </c>
      <c r="CG105" s="6">
        <v>0.52700000000000002</v>
      </c>
      <c r="CH105" s="39">
        <f t="shared" si="318"/>
        <v>527000</v>
      </c>
      <c r="CI105" s="40">
        <v>0</v>
      </c>
      <c r="CJ105" s="6">
        <v>0</v>
      </c>
      <c r="CK105" s="39">
        <v>0</v>
      </c>
      <c r="CL105" s="40">
        <v>0</v>
      </c>
      <c r="CM105" s="6">
        <v>0</v>
      </c>
      <c r="CN105" s="39">
        <f t="shared" si="319"/>
        <v>0</v>
      </c>
      <c r="CO105" s="40">
        <v>0</v>
      </c>
      <c r="CP105" s="6">
        <v>0</v>
      </c>
      <c r="CQ105" s="39">
        <v>0</v>
      </c>
      <c r="CR105" s="40">
        <v>7.1379999999999999</v>
      </c>
      <c r="CS105" s="6">
        <v>175.91800000000001</v>
      </c>
      <c r="CT105" s="39">
        <f t="shared" si="318"/>
        <v>24645.278789576914</v>
      </c>
      <c r="CU105" s="40">
        <v>0</v>
      </c>
      <c r="CV105" s="6">
        <v>0</v>
      </c>
      <c r="CW105" s="39">
        <v>0</v>
      </c>
      <c r="CX105" s="40"/>
      <c r="CY105" s="6"/>
      <c r="CZ105" s="39"/>
      <c r="DA105" s="40">
        <v>0</v>
      </c>
      <c r="DB105" s="6">
        <v>0</v>
      </c>
      <c r="DC105" s="39">
        <v>0</v>
      </c>
      <c r="DD105" s="40">
        <v>0</v>
      </c>
      <c r="DE105" s="6">
        <v>0</v>
      </c>
      <c r="DF105" s="39">
        <v>0</v>
      </c>
      <c r="DG105" s="40">
        <v>0</v>
      </c>
      <c r="DH105" s="6">
        <v>0</v>
      </c>
      <c r="DI105" s="39">
        <v>0</v>
      </c>
      <c r="DJ105" s="40">
        <v>0</v>
      </c>
      <c r="DK105" s="6">
        <v>0</v>
      </c>
      <c r="DL105" s="39">
        <v>0</v>
      </c>
      <c r="DM105" s="40">
        <v>629.49099999999999</v>
      </c>
      <c r="DN105" s="6">
        <v>11670.276</v>
      </c>
      <c r="DO105" s="39">
        <f t="shared" si="338"/>
        <v>18539.226136672325</v>
      </c>
      <c r="DP105" s="40">
        <v>0</v>
      </c>
      <c r="DQ105" s="6">
        <v>0</v>
      </c>
      <c r="DR105" s="39">
        <v>0</v>
      </c>
      <c r="DS105" s="40">
        <v>0</v>
      </c>
      <c r="DT105" s="6">
        <v>0</v>
      </c>
      <c r="DU105" s="39">
        <v>0</v>
      </c>
      <c r="DV105" s="40">
        <v>0</v>
      </c>
      <c r="DW105" s="6">
        <v>0</v>
      </c>
      <c r="DX105" s="39">
        <v>0</v>
      </c>
      <c r="DY105" s="40">
        <v>0</v>
      </c>
      <c r="DZ105" s="6">
        <v>0</v>
      </c>
      <c r="EA105" s="39">
        <v>0</v>
      </c>
      <c r="EB105" s="40">
        <v>0</v>
      </c>
      <c r="EC105" s="6">
        <v>0</v>
      </c>
      <c r="ED105" s="39">
        <v>0</v>
      </c>
      <c r="EE105" s="40">
        <v>0</v>
      </c>
      <c r="EF105" s="6">
        <v>0</v>
      </c>
      <c r="EG105" s="39">
        <v>0</v>
      </c>
      <c r="EH105" s="40">
        <v>0</v>
      </c>
      <c r="EI105" s="6">
        <v>0</v>
      </c>
      <c r="EJ105" s="39">
        <v>0</v>
      </c>
      <c r="EK105" s="40">
        <v>0</v>
      </c>
      <c r="EL105" s="6">
        <v>0</v>
      </c>
      <c r="EM105" s="39">
        <v>0</v>
      </c>
      <c r="EN105" s="40">
        <v>0</v>
      </c>
      <c r="EO105" s="6">
        <v>0</v>
      </c>
      <c r="EP105" s="39">
        <v>0</v>
      </c>
      <c r="EQ105" s="40">
        <v>0</v>
      </c>
      <c r="ER105" s="6">
        <v>0</v>
      </c>
      <c r="ES105" s="39">
        <v>0</v>
      </c>
      <c r="ET105" s="40">
        <v>0</v>
      </c>
      <c r="EU105" s="6">
        <v>0</v>
      </c>
      <c r="EV105" s="39">
        <v>0</v>
      </c>
      <c r="EW105" s="40">
        <v>0</v>
      </c>
      <c r="EX105" s="6">
        <v>0</v>
      </c>
      <c r="EY105" s="39">
        <v>0</v>
      </c>
      <c r="EZ105" s="40">
        <v>0</v>
      </c>
      <c r="FA105" s="6">
        <v>0</v>
      </c>
      <c r="FB105" s="39">
        <v>0</v>
      </c>
      <c r="FC105" s="40">
        <v>0</v>
      </c>
      <c r="FD105" s="6">
        <v>0</v>
      </c>
      <c r="FE105" s="39">
        <v>0</v>
      </c>
      <c r="FF105" s="40">
        <v>0</v>
      </c>
      <c r="FG105" s="6">
        <v>0</v>
      </c>
      <c r="FH105" s="39">
        <v>0</v>
      </c>
      <c r="FI105" s="40">
        <v>0</v>
      </c>
      <c r="FJ105" s="6">
        <v>0</v>
      </c>
      <c r="FK105" s="39">
        <v>0</v>
      </c>
      <c r="FL105" s="40">
        <v>165.8</v>
      </c>
      <c r="FM105" s="6">
        <v>2198.77</v>
      </c>
      <c r="FN105" s="39">
        <f t="shared" si="340"/>
        <v>13261.580217129071</v>
      </c>
      <c r="FO105" s="40">
        <v>0</v>
      </c>
      <c r="FP105" s="6">
        <v>0</v>
      </c>
      <c r="FQ105" s="39">
        <f t="shared" si="323"/>
        <v>0</v>
      </c>
      <c r="FR105" s="40">
        <v>0</v>
      </c>
      <c r="FS105" s="6">
        <v>0</v>
      </c>
      <c r="FT105" s="39">
        <f t="shared" si="324"/>
        <v>0</v>
      </c>
      <c r="FU105" s="40">
        <v>0</v>
      </c>
      <c r="FV105" s="6">
        <v>0</v>
      </c>
      <c r="FW105" s="39">
        <v>0</v>
      </c>
      <c r="FX105" s="40">
        <v>0</v>
      </c>
      <c r="FY105" s="6">
        <v>0</v>
      </c>
      <c r="FZ105" s="39">
        <v>0</v>
      </c>
      <c r="GA105" s="40">
        <v>89.141000000000005</v>
      </c>
      <c r="GB105" s="6">
        <v>2260.2240000000002</v>
      </c>
      <c r="GC105" s="39">
        <f t="shared" si="340"/>
        <v>25355.605164851189</v>
      </c>
      <c r="GD105" s="40">
        <v>58.116</v>
      </c>
      <c r="GE105" s="6">
        <v>1283.8050000000001</v>
      </c>
      <c r="GF105" s="39">
        <f t="shared" si="326"/>
        <v>22090.388189138965</v>
      </c>
      <c r="GG105" s="40">
        <v>0</v>
      </c>
      <c r="GH105" s="6">
        <v>0</v>
      </c>
      <c r="GI105" s="39">
        <v>0</v>
      </c>
      <c r="GJ105" s="40">
        <v>0</v>
      </c>
      <c r="GK105" s="6">
        <v>0</v>
      </c>
      <c r="GL105" s="39">
        <v>0</v>
      </c>
      <c r="GM105" s="40">
        <v>0</v>
      </c>
      <c r="GN105" s="6">
        <v>0</v>
      </c>
      <c r="GO105" s="39">
        <v>0</v>
      </c>
      <c r="GP105" s="40">
        <v>0</v>
      </c>
      <c r="GQ105" s="6">
        <v>0</v>
      </c>
      <c r="GR105" s="39">
        <v>0</v>
      </c>
      <c r="GS105" s="8">
        <f t="shared" si="327"/>
        <v>1513.2230000000002</v>
      </c>
      <c r="GT105" s="17">
        <f t="shared" si="328"/>
        <v>29918.282999999996</v>
      </c>
      <c r="GU105" s="4"/>
      <c r="GV105" s="5"/>
      <c r="GW105" s="4"/>
      <c r="GX105" s="4"/>
      <c r="GY105" s="4"/>
      <c r="GZ105" s="5"/>
      <c r="HA105" s="4"/>
      <c r="HB105" s="4"/>
      <c r="HC105" s="4"/>
      <c r="HD105" s="5"/>
      <c r="HE105" s="4"/>
      <c r="HF105" s="4"/>
      <c r="HG105" s="4"/>
      <c r="HH105" s="5"/>
      <c r="HI105" s="4"/>
      <c r="HJ105" s="1"/>
      <c r="HK105" s="1"/>
      <c r="HL105" s="2"/>
      <c r="HM105" s="1"/>
      <c r="HN105" s="1"/>
      <c r="HO105" s="1"/>
      <c r="HP105" s="2"/>
      <c r="HQ105" s="1"/>
      <c r="HR105" s="1"/>
      <c r="HS105" s="1"/>
      <c r="HT105" s="2"/>
      <c r="HU105" s="1"/>
      <c r="HV105" s="1"/>
      <c r="HW105" s="1"/>
      <c r="HX105" s="2"/>
      <c r="HY105" s="1"/>
      <c r="HZ105" s="1"/>
      <c r="IA105" s="1"/>
      <c r="IB105" s="2"/>
      <c r="IC105" s="1"/>
      <c r="ID105" s="1"/>
      <c r="IE105" s="1"/>
      <c r="IF105" s="2"/>
      <c r="IG105" s="1"/>
      <c r="IH105" s="1"/>
      <c r="II105" s="1"/>
      <c r="IJ105" s="2"/>
      <c r="IK105" s="1"/>
      <c r="IL105" s="1"/>
      <c r="IM105" s="1"/>
    </row>
    <row r="106" spans="1:322" x14ac:dyDescent="0.3">
      <c r="A106" s="52">
        <v>2013</v>
      </c>
      <c r="B106" s="39" t="s">
        <v>14</v>
      </c>
      <c r="C106" s="40">
        <v>0</v>
      </c>
      <c r="D106" s="6">
        <v>0</v>
      </c>
      <c r="E106" s="39">
        <v>0</v>
      </c>
      <c r="F106" s="40">
        <v>0</v>
      </c>
      <c r="G106" s="6">
        <v>0</v>
      </c>
      <c r="H106" s="39">
        <v>0</v>
      </c>
      <c r="I106" s="40">
        <v>0</v>
      </c>
      <c r="J106" s="6">
        <v>0</v>
      </c>
      <c r="K106" s="39">
        <v>0</v>
      </c>
      <c r="L106" s="40">
        <v>0</v>
      </c>
      <c r="M106" s="6">
        <v>0</v>
      </c>
      <c r="N106" s="39">
        <v>0</v>
      </c>
      <c r="O106" s="40">
        <v>0</v>
      </c>
      <c r="P106" s="6">
        <v>0</v>
      </c>
      <c r="Q106" s="39">
        <v>0</v>
      </c>
      <c r="R106" s="40">
        <v>0</v>
      </c>
      <c r="S106" s="6">
        <v>0</v>
      </c>
      <c r="T106" s="39">
        <v>0</v>
      </c>
      <c r="U106" s="40">
        <v>0</v>
      </c>
      <c r="V106" s="6">
        <v>0</v>
      </c>
      <c r="W106" s="39">
        <v>0</v>
      </c>
      <c r="X106" s="40">
        <v>46.283999999999999</v>
      </c>
      <c r="Y106" s="6">
        <v>1361.748</v>
      </c>
      <c r="Z106" s="39">
        <f t="shared" si="336"/>
        <v>29421.571169302566</v>
      </c>
      <c r="AA106" s="40">
        <v>0</v>
      </c>
      <c r="AB106" s="6">
        <v>0</v>
      </c>
      <c r="AC106" s="39">
        <v>0</v>
      </c>
      <c r="AD106" s="40">
        <v>0</v>
      </c>
      <c r="AE106" s="6">
        <v>0</v>
      </c>
      <c r="AF106" s="39">
        <v>0</v>
      </c>
      <c r="AG106" s="40">
        <v>0</v>
      </c>
      <c r="AH106" s="6">
        <v>0</v>
      </c>
      <c r="AI106" s="39">
        <f t="shared" si="310"/>
        <v>0</v>
      </c>
      <c r="AJ106" s="40">
        <v>303.96800000000002</v>
      </c>
      <c r="AK106" s="6">
        <v>7170.72</v>
      </c>
      <c r="AL106" s="39">
        <f>AK106/AJ106*1000</f>
        <v>23590.377934519423</v>
      </c>
      <c r="AM106" s="40">
        <v>0</v>
      </c>
      <c r="AN106" s="6">
        <v>0</v>
      </c>
      <c r="AO106" s="39">
        <v>0</v>
      </c>
      <c r="AP106" s="40">
        <v>0</v>
      </c>
      <c r="AQ106" s="6">
        <v>0</v>
      </c>
      <c r="AR106" s="39">
        <v>0</v>
      </c>
      <c r="AS106" s="40">
        <v>0</v>
      </c>
      <c r="AT106" s="6">
        <v>0</v>
      </c>
      <c r="AU106" s="39">
        <f t="shared" si="311"/>
        <v>0</v>
      </c>
      <c r="AV106" s="40">
        <v>53.988</v>
      </c>
      <c r="AW106" s="6">
        <v>1567.9390000000001</v>
      </c>
      <c r="AX106" s="39">
        <f t="shared" si="337"/>
        <v>29042.361265466399</v>
      </c>
      <c r="AY106" s="40">
        <v>0</v>
      </c>
      <c r="AZ106" s="6">
        <v>0</v>
      </c>
      <c r="BA106" s="39">
        <v>0</v>
      </c>
      <c r="BB106" s="40">
        <v>0</v>
      </c>
      <c r="BC106" s="6">
        <v>0</v>
      </c>
      <c r="BD106" s="39">
        <v>0</v>
      </c>
      <c r="BE106" s="40"/>
      <c r="BF106" s="6"/>
      <c r="BG106" s="39"/>
      <c r="BH106" s="40">
        <v>1.02</v>
      </c>
      <c r="BI106" s="6">
        <v>21.553999999999998</v>
      </c>
      <c r="BJ106" s="39">
        <f t="shared" si="314"/>
        <v>21131.372549019605</v>
      </c>
      <c r="BK106" s="40">
        <v>0</v>
      </c>
      <c r="BL106" s="6">
        <v>0</v>
      </c>
      <c r="BM106" s="39">
        <f t="shared" si="315"/>
        <v>0</v>
      </c>
      <c r="BN106" s="40">
        <v>0</v>
      </c>
      <c r="BO106" s="6">
        <v>0</v>
      </c>
      <c r="BP106" s="39">
        <f t="shared" si="316"/>
        <v>0</v>
      </c>
      <c r="BQ106" s="40">
        <v>0</v>
      </c>
      <c r="BR106" s="6">
        <v>0</v>
      </c>
      <c r="BS106" s="39">
        <v>0</v>
      </c>
      <c r="BT106" s="40">
        <v>3.93</v>
      </c>
      <c r="BU106" s="6">
        <v>110.273</v>
      </c>
      <c r="BV106" s="39">
        <f t="shared" si="314"/>
        <v>28059.287531806614</v>
      </c>
      <c r="BW106" s="40">
        <v>0</v>
      </c>
      <c r="BX106" s="6">
        <v>0</v>
      </c>
      <c r="BY106" s="39">
        <v>0</v>
      </c>
      <c r="BZ106" s="40">
        <v>26.710999999999999</v>
      </c>
      <c r="CA106" s="6">
        <v>242.35900000000001</v>
      </c>
      <c r="CB106" s="39">
        <f t="shared" si="318"/>
        <v>9073.3780090599394</v>
      </c>
      <c r="CC106" s="40">
        <v>0</v>
      </c>
      <c r="CD106" s="6">
        <v>0</v>
      </c>
      <c r="CE106" s="39">
        <v>0</v>
      </c>
      <c r="CF106" s="40">
        <v>0</v>
      </c>
      <c r="CG106" s="6">
        <v>0</v>
      </c>
      <c r="CH106" s="39">
        <v>0</v>
      </c>
      <c r="CI106" s="40">
        <v>0</v>
      </c>
      <c r="CJ106" s="6">
        <v>0</v>
      </c>
      <c r="CK106" s="39">
        <v>0</v>
      </c>
      <c r="CL106" s="40">
        <v>0</v>
      </c>
      <c r="CM106" s="6">
        <v>0</v>
      </c>
      <c r="CN106" s="39">
        <f t="shared" si="319"/>
        <v>0</v>
      </c>
      <c r="CO106" s="40">
        <v>6.0940000000000003</v>
      </c>
      <c r="CP106" s="6">
        <v>8.5399999999999991</v>
      </c>
      <c r="CQ106" s="39">
        <f t="shared" ref="CQ106:CQ108" si="341">CP106/CO106*1000</f>
        <v>1401.3784049885132</v>
      </c>
      <c r="CR106" s="40">
        <v>2.4910000000000001</v>
      </c>
      <c r="CS106" s="6">
        <v>57.625999999999998</v>
      </c>
      <c r="CT106" s="39">
        <f t="shared" si="318"/>
        <v>23133.681252509032</v>
      </c>
      <c r="CU106" s="40">
        <v>0</v>
      </c>
      <c r="CV106" s="6">
        <v>0</v>
      </c>
      <c r="CW106" s="39">
        <v>0</v>
      </c>
      <c r="CX106" s="40"/>
      <c r="CY106" s="6"/>
      <c r="CZ106" s="39"/>
      <c r="DA106" s="40">
        <v>0</v>
      </c>
      <c r="DB106" s="6">
        <v>0</v>
      </c>
      <c r="DC106" s="39">
        <v>0</v>
      </c>
      <c r="DD106" s="40">
        <v>0</v>
      </c>
      <c r="DE106" s="6">
        <v>0</v>
      </c>
      <c r="DF106" s="39">
        <v>0</v>
      </c>
      <c r="DG106" s="40">
        <v>0</v>
      </c>
      <c r="DH106" s="6">
        <v>0</v>
      </c>
      <c r="DI106" s="39">
        <v>0</v>
      </c>
      <c r="DJ106" s="40">
        <v>0.02</v>
      </c>
      <c r="DK106" s="6">
        <v>0.32600000000000001</v>
      </c>
      <c r="DL106" s="39">
        <f t="shared" ref="DL106" si="342">DK106/DJ106*1000</f>
        <v>16300</v>
      </c>
      <c r="DM106" s="40">
        <v>1363.0740000000001</v>
      </c>
      <c r="DN106" s="6">
        <v>25624.775000000001</v>
      </c>
      <c r="DO106" s="39">
        <f t="shared" si="338"/>
        <v>18799.254479213894</v>
      </c>
      <c r="DP106" s="40">
        <v>0</v>
      </c>
      <c r="DQ106" s="6">
        <v>0</v>
      </c>
      <c r="DR106" s="39">
        <v>0</v>
      </c>
      <c r="DS106" s="40">
        <v>0</v>
      </c>
      <c r="DT106" s="6">
        <v>0</v>
      </c>
      <c r="DU106" s="39">
        <v>0</v>
      </c>
      <c r="DV106" s="40">
        <v>0</v>
      </c>
      <c r="DW106" s="6">
        <v>0</v>
      </c>
      <c r="DX106" s="39">
        <v>0</v>
      </c>
      <c r="DY106" s="40">
        <v>0</v>
      </c>
      <c r="DZ106" s="6">
        <v>0</v>
      </c>
      <c r="EA106" s="39">
        <v>0</v>
      </c>
      <c r="EB106" s="40">
        <v>0</v>
      </c>
      <c r="EC106" s="6">
        <v>0</v>
      </c>
      <c r="ED106" s="39">
        <v>0</v>
      </c>
      <c r="EE106" s="40">
        <v>0</v>
      </c>
      <c r="EF106" s="6">
        <v>0</v>
      </c>
      <c r="EG106" s="39">
        <v>0</v>
      </c>
      <c r="EH106" s="40">
        <v>0</v>
      </c>
      <c r="EI106" s="6">
        <v>0</v>
      </c>
      <c r="EJ106" s="39">
        <v>0</v>
      </c>
      <c r="EK106" s="40">
        <v>0</v>
      </c>
      <c r="EL106" s="6">
        <v>0</v>
      </c>
      <c r="EM106" s="39">
        <v>0</v>
      </c>
      <c r="EN106" s="40">
        <v>0</v>
      </c>
      <c r="EO106" s="6">
        <v>0</v>
      </c>
      <c r="EP106" s="39">
        <v>0</v>
      </c>
      <c r="EQ106" s="40">
        <v>0</v>
      </c>
      <c r="ER106" s="6">
        <v>0</v>
      </c>
      <c r="ES106" s="39">
        <v>0</v>
      </c>
      <c r="ET106" s="40">
        <v>0</v>
      </c>
      <c r="EU106" s="6">
        <v>0</v>
      </c>
      <c r="EV106" s="39">
        <v>0</v>
      </c>
      <c r="EW106" s="40">
        <v>0</v>
      </c>
      <c r="EX106" s="6">
        <v>0</v>
      </c>
      <c r="EY106" s="39">
        <v>0</v>
      </c>
      <c r="EZ106" s="40">
        <v>0</v>
      </c>
      <c r="FA106" s="6">
        <v>0</v>
      </c>
      <c r="FB106" s="39">
        <v>0</v>
      </c>
      <c r="FC106" s="40">
        <v>0</v>
      </c>
      <c r="FD106" s="6">
        <v>0</v>
      </c>
      <c r="FE106" s="39">
        <v>0</v>
      </c>
      <c r="FF106" s="40">
        <v>0</v>
      </c>
      <c r="FG106" s="6">
        <v>0</v>
      </c>
      <c r="FH106" s="39">
        <v>0</v>
      </c>
      <c r="FI106" s="40">
        <v>0</v>
      </c>
      <c r="FJ106" s="6">
        <v>0</v>
      </c>
      <c r="FK106" s="39">
        <v>0</v>
      </c>
      <c r="FL106" s="40">
        <v>37.6</v>
      </c>
      <c r="FM106" s="6">
        <v>473.61200000000002</v>
      </c>
      <c r="FN106" s="39">
        <f t="shared" si="340"/>
        <v>12596.063829787234</v>
      </c>
      <c r="FO106" s="40">
        <v>0</v>
      </c>
      <c r="FP106" s="6">
        <v>0</v>
      </c>
      <c r="FQ106" s="39">
        <f t="shared" si="323"/>
        <v>0</v>
      </c>
      <c r="FR106" s="40">
        <v>0</v>
      </c>
      <c r="FS106" s="6">
        <v>0</v>
      </c>
      <c r="FT106" s="39">
        <f t="shared" si="324"/>
        <v>0</v>
      </c>
      <c r="FU106" s="40">
        <v>0</v>
      </c>
      <c r="FV106" s="6">
        <v>0</v>
      </c>
      <c r="FW106" s="39">
        <v>0</v>
      </c>
      <c r="FX106" s="40">
        <v>0</v>
      </c>
      <c r="FY106" s="6">
        <v>0</v>
      </c>
      <c r="FZ106" s="39">
        <v>0</v>
      </c>
      <c r="GA106" s="40">
        <v>21.678000000000001</v>
      </c>
      <c r="GB106" s="6">
        <v>570.86599999999999</v>
      </c>
      <c r="GC106" s="39">
        <f t="shared" si="340"/>
        <v>26333.886889934493</v>
      </c>
      <c r="GD106" s="40">
        <v>470.34</v>
      </c>
      <c r="GE106" s="6">
        <v>6303.2139999999999</v>
      </c>
      <c r="GF106" s="39">
        <f t="shared" si="326"/>
        <v>13401.398987966151</v>
      </c>
      <c r="GG106" s="40">
        <v>0</v>
      </c>
      <c r="GH106" s="6">
        <v>0</v>
      </c>
      <c r="GI106" s="39">
        <v>0</v>
      </c>
      <c r="GJ106" s="40">
        <v>0</v>
      </c>
      <c r="GK106" s="6">
        <v>0</v>
      </c>
      <c r="GL106" s="39">
        <v>0</v>
      </c>
      <c r="GM106" s="40">
        <v>0</v>
      </c>
      <c r="GN106" s="6">
        <v>0</v>
      </c>
      <c r="GO106" s="39">
        <v>0</v>
      </c>
      <c r="GP106" s="40">
        <v>0</v>
      </c>
      <c r="GQ106" s="6">
        <v>0</v>
      </c>
      <c r="GR106" s="39">
        <v>0</v>
      </c>
      <c r="GS106" s="8">
        <f t="shared" si="327"/>
        <v>2337.1980000000003</v>
      </c>
      <c r="GT106" s="17">
        <f t="shared" si="328"/>
        <v>43513.552000000011</v>
      </c>
      <c r="GU106" s="4"/>
      <c r="GV106" s="5"/>
      <c r="GW106" s="4"/>
      <c r="GX106" s="4"/>
      <c r="GY106" s="4"/>
      <c r="GZ106" s="5"/>
      <c r="HA106" s="4"/>
      <c r="HB106" s="4"/>
      <c r="HC106" s="4"/>
      <c r="HD106" s="5"/>
      <c r="HE106" s="4"/>
      <c r="HF106" s="4"/>
      <c r="HG106" s="4"/>
      <c r="HH106" s="5"/>
      <c r="HI106" s="4"/>
      <c r="HJ106" s="1"/>
      <c r="HK106" s="1"/>
      <c r="HL106" s="2"/>
      <c r="HM106" s="1"/>
      <c r="HN106" s="1"/>
      <c r="HO106" s="1"/>
      <c r="HP106" s="2"/>
      <c r="HQ106" s="1"/>
      <c r="HR106" s="1"/>
      <c r="HS106" s="1"/>
      <c r="HT106" s="2"/>
      <c r="HU106" s="1"/>
      <c r="HV106" s="1"/>
      <c r="HW106" s="1"/>
      <c r="HX106" s="2"/>
      <c r="HY106" s="1"/>
      <c r="HZ106" s="1"/>
      <c r="IA106" s="1"/>
      <c r="IB106" s="2"/>
      <c r="IC106" s="1"/>
      <c r="ID106" s="1"/>
      <c r="IE106" s="1"/>
      <c r="IF106" s="2"/>
      <c r="IG106" s="1"/>
      <c r="IH106" s="1"/>
      <c r="II106" s="1"/>
      <c r="IJ106" s="2"/>
      <c r="IK106" s="1"/>
      <c r="IL106" s="1"/>
      <c r="IM106" s="1"/>
    </row>
    <row r="107" spans="1:322" x14ac:dyDescent="0.3">
      <c r="A107" s="52">
        <v>2013</v>
      </c>
      <c r="B107" s="53" t="s">
        <v>15</v>
      </c>
      <c r="C107" s="40">
        <v>0</v>
      </c>
      <c r="D107" s="6">
        <v>0</v>
      </c>
      <c r="E107" s="39">
        <v>0</v>
      </c>
      <c r="F107" s="40">
        <v>18.966999999999999</v>
      </c>
      <c r="G107" s="6">
        <v>764.93</v>
      </c>
      <c r="H107" s="39">
        <f t="shared" si="335"/>
        <v>40329.519692096801</v>
      </c>
      <c r="I107" s="40">
        <v>14.833</v>
      </c>
      <c r="J107" s="6">
        <v>379.61</v>
      </c>
      <c r="K107" s="39">
        <f t="shared" si="335"/>
        <v>25592.260500235963</v>
      </c>
      <c r="L107" s="40">
        <v>10.46</v>
      </c>
      <c r="M107" s="6">
        <v>190.63</v>
      </c>
      <c r="N107" s="39">
        <f t="shared" si="335"/>
        <v>18224.665391969407</v>
      </c>
      <c r="O107" s="40">
        <v>0</v>
      </c>
      <c r="P107" s="6">
        <v>0</v>
      </c>
      <c r="Q107" s="39">
        <v>0</v>
      </c>
      <c r="R107" s="40">
        <v>0</v>
      </c>
      <c r="S107" s="6">
        <v>0</v>
      </c>
      <c r="T107" s="39">
        <v>0</v>
      </c>
      <c r="U107" s="40">
        <v>0</v>
      </c>
      <c r="V107" s="6">
        <v>0</v>
      </c>
      <c r="W107" s="39">
        <v>0</v>
      </c>
      <c r="X107" s="40">
        <v>25.98</v>
      </c>
      <c r="Y107" s="6">
        <v>661.98</v>
      </c>
      <c r="Z107" s="39">
        <f t="shared" si="336"/>
        <v>25480.369515011545</v>
      </c>
      <c r="AA107" s="40">
        <v>0</v>
      </c>
      <c r="AB107" s="6">
        <v>0</v>
      </c>
      <c r="AC107" s="39">
        <v>0</v>
      </c>
      <c r="AD107" s="40">
        <v>0</v>
      </c>
      <c r="AE107" s="6">
        <v>0</v>
      </c>
      <c r="AF107" s="39">
        <v>0</v>
      </c>
      <c r="AG107" s="40">
        <v>0</v>
      </c>
      <c r="AH107" s="6">
        <v>0</v>
      </c>
      <c r="AI107" s="39">
        <f t="shared" si="310"/>
        <v>0</v>
      </c>
      <c r="AJ107" s="40">
        <v>339.51</v>
      </c>
      <c r="AK107" s="6">
        <v>6133</v>
      </c>
      <c r="AL107" s="39">
        <f t="shared" si="337"/>
        <v>18064.269093693852</v>
      </c>
      <c r="AM107" s="40">
        <v>0</v>
      </c>
      <c r="AN107" s="6">
        <v>0</v>
      </c>
      <c r="AO107" s="39">
        <v>0</v>
      </c>
      <c r="AP107" s="40">
        <v>0</v>
      </c>
      <c r="AQ107" s="6">
        <v>0</v>
      </c>
      <c r="AR107" s="39">
        <v>0</v>
      </c>
      <c r="AS107" s="40">
        <v>0</v>
      </c>
      <c r="AT107" s="6">
        <v>0</v>
      </c>
      <c r="AU107" s="39">
        <f t="shared" si="311"/>
        <v>0</v>
      </c>
      <c r="AV107" s="40">
        <v>201.90899999999999</v>
      </c>
      <c r="AW107" s="6">
        <v>5207.3599999999997</v>
      </c>
      <c r="AX107" s="39">
        <f t="shared" si="337"/>
        <v>25790.62845143109</v>
      </c>
      <c r="AY107" s="40">
        <v>0</v>
      </c>
      <c r="AZ107" s="6">
        <v>0</v>
      </c>
      <c r="BA107" s="39">
        <v>0</v>
      </c>
      <c r="BB107" s="40">
        <v>0</v>
      </c>
      <c r="BC107" s="6">
        <v>0</v>
      </c>
      <c r="BD107" s="39">
        <v>0</v>
      </c>
      <c r="BE107" s="40"/>
      <c r="BF107" s="6"/>
      <c r="BG107" s="39"/>
      <c r="BH107" s="40">
        <v>9.2029999999999994</v>
      </c>
      <c r="BI107" s="6">
        <v>368.43</v>
      </c>
      <c r="BJ107" s="39">
        <f t="shared" si="314"/>
        <v>40033.684668043032</v>
      </c>
      <c r="BK107" s="40">
        <v>0</v>
      </c>
      <c r="BL107" s="6">
        <v>0</v>
      </c>
      <c r="BM107" s="39">
        <f t="shared" si="315"/>
        <v>0</v>
      </c>
      <c r="BN107" s="40">
        <v>0</v>
      </c>
      <c r="BO107" s="6">
        <v>0</v>
      </c>
      <c r="BP107" s="39">
        <f t="shared" si="316"/>
        <v>0</v>
      </c>
      <c r="BQ107" s="40">
        <v>0</v>
      </c>
      <c r="BR107" s="6">
        <v>0</v>
      </c>
      <c r="BS107" s="39">
        <v>0</v>
      </c>
      <c r="BT107" s="40">
        <v>10.801</v>
      </c>
      <c r="BU107" s="6">
        <v>256.43</v>
      </c>
      <c r="BV107" s="39">
        <f t="shared" si="314"/>
        <v>23741.320248125172</v>
      </c>
      <c r="BW107" s="40">
        <v>0</v>
      </c>
      <c r="BX107" s="6">
        <v>0</v>
      </c>
      <c r="BY107" s="39">
        <v>0</v>
      </c>
      <c r="BZ107" s="40">
        <v>49.896000000000001</v>
      </c>
      <c r="CA107" s="6">
        <v>486.23</v>
      </c>
      <c r="CB107" s="39">
        <f t="shared" si="318"/>
        <v>9744.8693282026616</v>
      </c>
      <c r="CC107" s="40">
        <v>0</v>
      </c>
      <c r="CD107" s="6">
        <v>0</v>
      </c>
      <c r="CE107" s="39">
        <v>0</v>
      </c>
      <c r="CF107" s="40">
        <v>0</v>
      </c>
      <c r="CG107" s="6">
        <v>0</v>
      </c>
      <c r="CH107" s="39">
        <v>0</v>
      </c>
      <c r="CI107" s="40">
        <v>0</v>
      </c>
      <c r="CJ107" s="6">
        <v>0</v>
      </c>
      <c r="CK107" s="39">
        <v>0</v>
      </c>
      <c r="CL107" s="40">
        <v>0</v>
      </c>
      <c r="CM107" s="6">
        <v>0</v>
      </c>
      <c r="CN107" s="39">
        <f t="shared" si="319"/>
        <v>0</v>
      </c>
      <c r="CO107" s="40">
        <v>5.21</v>
      </c>
      <c r="CP107" s="6">
        <v>8.1199999999999992</v>
      </c>
      <c r="CQ107" s="39">
        <f t="shared" si="341"/>
        <v>1558.5412667946257</v>
      </c>
      <c r="CR107" s="40">
        <v>4.2430000000000003</v>
      </c>
      <c r="CS107" s="6">
        <v>110.38</v>
      </c>
      <c r="CT107" s="39">
        <f t="shared" si="318"/>
        <v>26014.612302616068</v>
      </c>
      <c r="CU107" s="40">
        <v>0</v>
      </c>
      <c r="CV107" s="6">
        <v>0</v>
      </c>
      <c r="CW107" s="39">
        <v>0</v>
      </c>
      <c r="CX107" s="40"/>
      <c r="CY107" s="6"/>
      <c r="CZ107" s="39"/>
      <c r="DA107" s="40">
        <v>0</v>
      </c>
      <c r="DB107" s="6">
        <v>0</v>
      </c>
      <c r="DC107" s="39">
        <v>0</v>
      </c>
      <c r="DD107" s="40">
        <v>0</v>
      </c>
      <c r="DE107" s="6">
        <v>0</v>
      </c>
      <c r="DF107" s="39">
        <v>0</v>
      </c>
      <c r="DG107" s="40">
        <v>0</v>
      </c>
      <c r="DH107" s="6">
        <v>0</v>
      </c>
      <c r="DI107" s="39">
        <v>0</v>
      </c>
      <c r="DJ107" s="40">
        <v>0</v>
      </c>
      <c r="DK107" s="6">
        <v>0</v>
      </c>
      <c r="DL107" s="39">
        <v>0</v>
      </c>
      <c r="DM107" s="40">
        <v>1122.6400000000001</v>
      </c>
      <c r="DN107" s="6">
        <v>19693.38</v>
      </c>
      <c r="DO107" s="39">
        <f t="shared" si="338"/>
        <v>17542.025938858405</v>
      </c>
      <c r="DP107" s="40">
        <v>0</v>
      </c>
      <c r="DQ107" s="6">
        <v>0</v>
      </c>
      <c r="DR107" s="39">
        <v>0</v>
      </c>
      <c r="DS107" s="40">
        <v>0</v>
      </c>
      <c r="DT107" s="6">
        <v>0</v>
      </c>
      <c r="DU107" s="39">
        <v>0</v>
      </c>
      <c r="DV107" s="40">
        <v>0</v>
      </c>
      <c r="DW107" s="6">
        <v>0</v>
      </c>
      <c r="DX107" s="39">
        <v>0</v>
      </c>
      <c r="DY107" s="40">
        <v>0</v>
      </c>
      <c r="DZ107" s="6">
        <v>0</v>
      </c>
      <c r="EA107" s="39">
        <v>0</v>
      </c>
      <c r="EB107" s="40">
        <v>0</v>
      </c>
      <c r="EC107" s="6">
        <v>0</v>
      </c>
      <c r="ED107" s="39">
        <v>0</v>
      </c>
      <c r="EE107" s="40">
        <v>0</v>
      </c>
      <c r="EF107" s="6">
        <v>0</v>
      </c>
      <c r="EG107" s="39">
        <v>0</v>
      </c>
      <c r="EH107" s="40">
        <v>0</v>
      </c>
      <c r="EI107" s="6">
        <v>0</v>
      </c>
      <c r="EJ107" s="39">
        <v>0</v>
      </c>
      <c r="EK107" s="40">
        <v>0</v>
      </c>
      <c r="EL107" s="6">
        <v>0</v>
      </c>
      <c r="EM107" s="39">
        <v>0</v>
      </c>
      <c r="EN107" s="40">
        <v>0</v>
      </c>
      <c r="EO107" s="6">
        <v>0</v>
      </c>
      <c r="EP107" s="39">
        <v>0</v>
      </c>
      <c r="EQ107" s="40">
        <v>0</v>
      </c>
      <c r="ER107" s="6">
        <v>0</v>
      </c>
      <c r="ES107" s="39">
        <v>0</v>
      </c>
      <c r="ET107" s="40">
        <v>0</v>
      </c>
      <c r="EU107" s="6">
        <v>0</v>
      </c>
      <c r="EV107" s="39">
        <v>0</v>
      </c>
      <c r="EW107" s="40">
        <v>0</v>
      </c>
      <c r="EX107" s="6">
        <v>0</v>
      </c>
      <c r="EY107" s="39">
        <v>0</v>
      </c>
      <c r="EZ107" s="40">
        <v>0</v>
      </c>
      <c r="FA107" s="6">
        <v>0</v>
      </c>
      <c r="FB107" s="39">
        <v>0</v>
      </c>
      <c r="FC107" s="40">
        <v>5.8000000000000003E-2</v>
      </c>
      <c r="FD107" s="6">
        <v>6.9</v>
      </c>
      <c r="FE107" s="39">
        <f t="shared" si="339"/>
        <v>118965.51724137932</v>
      </c>
      <c r="FF107" s="40">
        <v>0</v>
      </c>
      <c r="FG107" s="6">
        <v>0</v>
      </c>
      <c r="FH107" s="39">
        <v>0</v>
      </c>
      <c r="FI107" s="40">
        <v>0</v>
      </c>
      <c r="FJ107" s="6">
        <v>0</v>
      </c>
      <c r="FK107" s="39">
        <v>0</v>
      </c>
      <c r="FL107" s="40">
        <v>131.34</v>
      </c>
      <c r="FM107" s="6">
        <v>1614.91</v>
      </c>
      <c r="FN107" s="39">
        <f t="shared" si="340"/>
        <v>12295.644891122278</v>
      </c>
      <c r="FO107" s="40">
        <v>0</v>
      </c>
      <c r="FP107" s="6">
        <v>0</v>
      </c>
      <c r="FQ107" s="39">
        <f t="shared" si="323"/>
        <v>0</v>
      </c>
      <c r="FR107" s="40">
        <v>0</v>
      </c>
      <c r="FS107" s="6">
        <v>0</v>
      </c>
      <c r="FT107" s="39">
        <f t="shared" si="324"/>
        <v>0</v>
      </c>
      <c r="FU107" s="40">
        <v>0</v>
      </c>
      <c r="FV107" s="6">
        <v>0</v>
      </c>
      <c r="FW107" s="39">
        <v>0</v>
      </c>
      <c r="FX107" s="40">
        <v>0</v>
      </c>
      <c r="FY107" s="6">
        <v>0</v>
      </c>
      <c r="FZ107" s="39">
        <v>0</v>
      </c>
      <c r="GA107" s="40">
        <v>37.329000000000001</v>
      </c>
      <c r="GB107" s="6">
        <v>1479.49</v>
      </c>
      <c r="GC107" s="39">
        <f t="shared" si="340"/>
        <v>39633.796779983393</v>
      </c>
      <c r="GD107" s="40">
        <v>58.043999999999997</v>
      </c>
      <c r="GE107" s="6">
        <v>1219.6199999999999</v>
      </c>
      <c r="GF107" s="39">
        <f t="shared" si="326"/>
        <v>21011.990903452552</v>
      </c>
      <c r="GG107" s="40">
        <v>0</v>
      </c>
      <c r="GH107" s="6">
        <v>0</v>
      </c>
      <c r="GI107" s="39">
        <v>0</v>
      </c>
      <c r="GJ107" s="40">
        <v>0</v>
      </c>
      <c r="GK107" s="6">
        <v>0</v>
      </c>
      <c r="GL107" s="39">
        <v>0</v>
      </c>
      <c r="GM107" s="40">
        <v>0</v>
      </c>
      <c r="GN107" s="6">
        <v>0</v>
      </c>
      <c r="GO107" s="39">
        <v>0</v>
      </c>
      <c r="GP107" s="40">
        <v>0</v>
      </c>
      <c r="GQ107" s="6">
        <v>0</v>
      </c>
      <c r="GR107" s="39">
        <v>0</v>
      </c>
      <c r="GS107" s="8">
        <f t="shared" si="327"/>
        <v>2040.423</v>
      </c>
      <c r="GT107" s="17">
        <f t="shared" si="328"/>
        <v>38581.400000000009</v>
      </c>
      <c r="GU107" s="4"/>
      <c r="GV107" s="5"/>
      <c r="GW107" s="4"/>
      <c r="GX107" s="4"/>
      <c r="GY107" s="4"/>
      <c r="GZ107" s="5"/>
      <c r="HA107" s="4"/>
      <c r="HB107" s="4"/>
      <c r="HC107" s="4"/>
      <c r="HD107" s="5"/>
      <c r="HE107" s="4"/>
      <c r="HF107" s="4"/>
      <c r="HG107" s="4"/>
      <c r="HH107" s="5"/>
      <c r="HI107" s="4"/>
      <c r="HJ107" s="1"/>
      <c r="HK107" s="1"/>
      <c r="HL107" s="2"/>
      <c r="HM107" s="1"/>
      <c r="HN107" s="1"/>
      <c r="HO107" s="1"/>
      <c r="HP107" s="2"/>
      <c r="HQ107" s="1"/>
      <c r="HR107" s="1"/>
      <c r="HS107" s="1"/>
      <c r="HT107" s="2"/>
      <c r="HU107" s="1"/>
      <c r="HV107" s="1"/>
      <c r="HW107" s="1"/>
      <c r="HX107" s="2"/>
      <c r="HY107" s="1"/>
      <c r="HZ107" s="1"/>
      <c r="IA107" s="1"/>
      <c r="IB107" s="2"/>
      <c r="IC107" s="1"/>
      <c r="ID107" s="1"/>
      <c r="IE107" s="1"/>
      <c r="IF107" s="2"/>
      <c r="IG107" s="1"/>
      <c r="IH107" s="1"/>
      <c r="II107" s="1"/>
      <c r="IJ107" s="2"/>
      <c r="IK107" s="1"/>
      <c r="IL107" s="1"/>
      <c r="IM107" s="1"/>
    </row>
    <row r="108" spans="1:322" x14ac:dyDescent="0.3">
      <c r="A108" s="52">
        <v>2013</v>
      </c>
      <c r="B108" s="53" t="s">
        <v>16</v>
      </c>
      <c r="C108" s="40">
        <v>0</v>
      </c>
      <c r="D108" s="6">
        <v>0</v>
      </c>
      <c r="E108" s="39">
        <v>0</v>
      </c>
      <c r="F108" s="40">
        <v>8.4939999999999998</v>
      </c>
      <c r="G108" s="6">
        <v>327.13</v>
      </c>
      <c r="H108" s="39">
        <f t="shared" si="335"/>
        <v>38513.068048033907</v>
      </c>
      <c r="I108" s="40">
        <v>0</v>
      </c>
      <c r="J108" s="6">
        <v>0</v>
      </c>
      <c r="K108" s="39">
        <v>0</v>
      </c>
      <c r="L108" s="40">
        <v>0</v>
      </c>
      <c r="M108" s="6">
        <v>0</v>
      </c>
      <c r="N108" s="39">
        <v>0</v>
      </c>
      <c r="O108" s="40">
        <v>0</v>
      </c>
      <c r="P108" s="6">
        <v>0</v>
      </c>
      <c r="Q108" s="39">
        <v>0</v>
      </c>
      <c r="R108" s="40">
        <v>24.3</v>
      </c>
      <c r="S108" s="6">
        <v>372.67</v>
      </c>
      <c r="T108" s="39">
        <f t="shared" si="336"/>
        <v>15336.213991769548</v>
      </c>
      <c r="U108" s="40">
        <v>0</v>
      </c>
      <c r="V108" s="6">
        <v>0</v>
      </c>
      <c r="W108" s="39">
        <v>0</v>
      </c>
      <c r="X108" s="40">
        <v>2.7069999999999999</v>
      </c>
      <c r="Y108" s="6">
        <v>53.57</v>
      </c>
      <c r="Z108" s="39">
        <f t="shared" si="336"/>
        <v>19789.434798670114</v>
      </c>
      <c r="AA108" s="40">
        <v>0</v>
      </c>
      <c r="AB108" s="6">
        <v>0</v>
      </c>
      <c r="AC108" s="39">
        <v>0</v>
      </c>
      <c r="AD108" s="40">
        <v>0</v>
      </c>
      <c r="AE108" s="6">
        <v>0</v>
      </c>
      <c r="AF108" s="39">
        <v>0</v>
      </c>
      <c r="AG108" s="40">
        <v>0</v>
      </c>
      <c r="AH108" s="6">
        <v>0</v>
      </c>
      <c r="AI108" s="39">
        <f t="shared" si="310"/>
        <v>0</v>
      </c>
      <c r="AJ108" s="40">
        <v>434.447</v>
      </c>
      <c r="AK108" s="6">
        <v>8004.14</v>
      </c>
      <c r="AL108" s="39">
        <f t="shared" si="337"/>
        <v>18423.74328744358</v>
      </c>
      <c r="AM108" s="40">
        <v>0</v>
      </c>
      <c r="AN108" s="6">
        <v>0</v>
      </c>
      <c r="AO108" s="39">
        <v>0</v>
      </c>
      <c r="AP108" s="40">
        <v>0</v>
      </c>
      <c r="AQ108" s="6">
        <v>0</v>
      </c>
      <c r="AR108" s="39">
        <v>0</v>
      </c>
      <c r="AS108" s="40">
        <v>0</v>
      </c>
      <c r="AT108" s="6">
        <v>0</v>
      </c>
      <c r="AU108" s="39">
        <f t="shared" si="311"/>
        <v>0</v>
      </c>
      <c r="AV108" s="40">
        <v>217.00399999999999</v>
      </c>
      <c r="AW108" s="6">
        <v>5377.91</v>
      </c>
      <c r="AX108" s="39">
        <f t="shared" si="337"/>
        <v>24782.538570717592</v>
      </c>
      <c r="AY108" s="40">
        <v>0</v>
      </c>
      <c r="AZ108" s="6">
        <v>0</v>
      </c>
      <c r="BA108" s="39">
        <v>0</v>
      </c>
      <c r="BB108" s="40">
        <v>0</v>
      </c>
      <c r="BC108" s="6">
        <v>0</v>
      </c>
      <c r="BD108" s="39">
        <v>0</v>
      </c>
      <c r="BE108" s="40"/>
      <c r="BF108" s="6"/>
      <c r="BG108" s="39"/>
      <c r="BH108" s="40">
        <v>3.48</v>
      </c>
      <c r="BI108" s="6">
        <v>179.59</v>
      </c>
      <c r="BJ108" s="39">
        <f t="shared" si="314"/>
        <v>51606.321839080461</v>
      </c>
      <c r="BK108" s="40">
        <v>0</v>
      </c>
      <c r="BL108" s="6">
        <v>0</v>
      </c>
      <c r="BM108" s="39">
        <f t="shared" si="315"/>
        <v>0</v>
      </c>
      <c r="BN108" s="40">
        <v>0</v>
      </c>
      <c r="BO108" s="6">
        <v>0</v>
      </c>
      <c r="BP108" s="39">
        <f t="shared" si="316"/>
        <v>0</v>
      </c>
      <c r="BQ108" s="40">
        <v>0</v>
      </c>
      <c r="BR108" s="6">
        <v>0</v>
      </c>
      <c r="BS108" s="39">
        <v>0</v>
      </c>
      <c r="BT108" s="40">
        <v>10.119</v>
      </c>
      <c r="BU108" s="6">
        <v>245.61</v>
      </c>
      <c r="BV108" s="39">
        <f t="shared" si="314"/>
        <v>24272.16128075897</v>
      </c>
      <c r="BW108" s="40">
        <v>0</v>
      </c>
      <c r="BX108" s="6">
        <v>0</v>
      </c>
      <c r="BY108" s="39">
        <v>0</v>
      </c>
      <c r="BZ108" s="40">
        <v>0</v>
      </c>
      <c r="CA108" s="6">
        <v>0</v>
      </c>
      <c r="CB108" s="39">
        <v>0</v>
      </c>
      <c r="CC108" s="40">
        <v>0</v>
      </c>
      <c r="CD108" s="6">
        <v>0</v>
      </c>
      <c r="CE108" s="39">
        <v>0</v>
      </c>
      <c r="CF108" s="40">
        <v>0</v>
      </c>
      <c r="CG108" s="6">
        <v>0</v>
      </c>
      <c r="CH108" s="39">
        <v>0</v>
      </c>
      <c r="CI108" s="40">
        <v>1E-3</v>
      </c>
      <c r="CJ108" s="6">
        <v>0.06</v>
      </c>
      <c r="CK108" s="39">
        <f t="shared" ref="CK108" si="343">CJ108/CI108*1000</f>
        <v>60000</v>
      </c>
      <c r="CL108" s="40">
        <v>0</v>
      </c>
      <c r="CM108" s="6">
        <v>0</v>
      </c>
      <c r="CN108" s="39">
        <f t="shared" si="319"/>
        <v>0</v>
      </c>
      <c r="CO108" s="40">
        <v>4.6470000000000002</v>
      </c>
      <c r="CP108" s="6">
        <v>5.1100000000000003</v>
      </c>
      <c r="CQ108" s="39">
        <f t="shared" si="341"/>
        <v>1099.6341725844632</v>
      </c>
      <c r="CR108" s="40">
        <v>3.605</v>
      </c>
      <c r="CS108" s="6">
        <v>96.76</v>
      </c>
      <c r="CT108" s="39">
        <f t="shared" si="318"/>
        <v>26840.499306518726</v>
      </c>
      <c r="CU108" s="40">
        <v>0</v>
      </c>
      <c r="CV108" s="6">
        <v>0</v>
      </c>
      <c r="CW108" s="39">
        <v>0</v>
      </c>
      <c r="CX108" s="40"/>
      <c r="CY108" s="6"/>
      <c r="CZ108" s="39"/>
      <c r="DA108" s="40">
        <v>0</v>
      </c>
      <c r="DB108" s="6">
        <v>0</v>
      </c>
      <c r="DC108" s="39">
        <v>0</v>
      </c>
      <c r="DD108" s="40">
        <v>0</v>
      </c>
      <c r="DE108" s="6">
        <v>0</v>
      </c>
      <c r="DF108" s="39">
        <v>0</v>
      </c>
      <c r="DG108" s="40">
        <v>0</v>
      </c>
      <c r="DH108" s="6">
        <v>0</v>
      </c>
      <c r="DI108" s="39">
        <v>0</v>
      </c>
      <c r="DJ108" s="40">
        <v>0</v>
      </c>
      <c r="DK108" s="6">
        <v>0</v>
      </c>
      <c r="DL108" s="39">
        <v>0</v>
      </c>
      <c r="DM108" s="40">
        <v>1069.364</v>
      </c>
      <c r="DN108" s="6">
        <v>18861.02</v>
      </c>
      <c r="DO108" s="39">
        <f t="shared" si="338"/>
        <v>17637.605155961861</v>
      </c>
      <c r="DP108" s="40">
        <v>0</v>
      </c>
      <c r="DQ108" s="6">
        <v>0</v>
      </c>
      <c r="DR108" s="39">
        <v>0</v>
      </c>
      <c r="DS108" s="40">
        <v>0</v>
      </c>
      <c r="DT108" s="6">
        <v>0</v>
      </c>
      <c r="DU108" s="39">
        <v>0</v>
      </c>
      <c r="DV108" s="40">
        <v>0</v>
      </c>
      <c r="DW108" s="6">
        <v>0</v>
      </c>
      <c r="DX108" s="39">
        <v>0</v>
      </c>
      <c r="DY108" s="40">
        <v>0</v>
      </c>
      <c r="DZ108" s="6">
        <v>0</v>
      </c>
      <c r="EA108" s="39">
        <v>0</v>
      </c>
      <c r="EB108" s="40">
        <v>0</v>
      </c>
      <c r="EC108" s="6">
        <v>0</v>
      </c>
      <c r="ED108" s="39">
        <v>0</v>
      </c>
      <c r="EE108" s="40">
        <v>0</v>
      </c>
      <c r="EF108" s="6">
        <v>0</v>
      </c>
      <c r="EG108" s="39">
        <v>0</v>
      </c>
      <c r="EH108" s="40">
        <v>0</v>
      </c>
      <c r="EI108" s="6">
        <v>0</v>
      </c>
      <c r="EJ108" s="39">
        <v>0</v>
      </c>
      <c r="EK108" s="40">
        <v>0</v>
      </c>
      <c r="EL108" s="6">
        <v>0</v>
      </c>
      <c r="EM108" s="39">
        <v>0</v>
      </c>
      <c r="EN108" s="40">
        <v>0</v>
      </c>
      <c r="EO108" s="6">
        <v>0</v>
      </c>
      <c r="EP108" s="39">
        <v>0</v>
      </c>
      <c r="EQ108" s="40">
        <v>0</v>
      </c>
      <c r="ER108" s="6">
        <v>0</v>
      </c>
      <c r="ES108" s="39">
        <v>0</v>
      </c>
      <c r="ET108" s="40">
        <v>0</v>
      </c>
      <c r="EU108" s="6">
        <v>0</v>
      </c>
      <c r="EV108" s="39">
        <v>0</v>
      </c>
      <c r="EW108" s="40">
        <v>0</v>
      </c>
      <c r="EX108" s="6">
        <v>0</v>
      </c>
      <c r="EY108" s="39">
        <v>0</v>
      </c>
      <c r="EZ108" s="40">
        <v>0</v>
      </c>
      <c r="FA108" s="6">
        <v>0</v>
      </c>
      <c r="FB108" s="39">
        <v>0</v>
      </c>
      <c r="FC108" s="40">
        <v>0</v>
      </c>
      <c r="FD108" s="6">
        <v>0</v>
      </c>
      <c r="FE108" s="39">
        <v>0</v>
      </c>
      <c r="FF108" s="40">
        <v>0</v>
      </c>
      <c r="FG108" s="6">
        <v>0</v>
      </c>
      <c r="FH108" s="39">
        <v>0</v>
      </c>
      <c r="FI108" s="40">
        <v>0</v>
      </c>
      <c r="FJ108" s="6">
        <v>0</v>
      </c>
      <c r="FK108" s="39">
        <v>0</v>
      </c>
      <c r="FL108" s="40">
        <v>29.376000000000001</v>
      </c>
      <c r="FM108" s="6">
        <v>1124.8499999999999</v>
      </c>
      <c r="FN108" s="39">
        <f t="shared" si="340"/>
        <v>38291.462418300645</v>
      </c>
      <c r="FO108" s="40">
        <v>0</v>
      </c>
      <c r="FP108" s="6">
        <v>0</v>
      </c>
      <c r="FQ108" s="39">
        <f t="shared" si="323"/>
        <v>0</v>
      </c>
      <c r="FR108" s="40">
        <v>0</v>
      </c>
      <c r="FS108" s="6">
        <v>0</v>
      </c>
      <c r="FT108" s="39">
        <f t="shared" si="324"/>
        <v>0</v>
      </c>
      <c r="FU108" s="40">
        <v>0</v>
      </c>
      <c r="FV108" s="6">
        <v>0</v>
      </c>
      <c r="FW108" s="39">
        <v>0</v>
      </c>
      <c r="FX108" s="40">
        <v>0</v>
      </c>
      <c r="FY108" s="6">
        <v>0</v>
      </c>
      <c r="FZ108" s="39">
        <v>0</v>
      </c>
      <c r="GA108" s="40">
        <v>57.128</v>
      </c>
      <c r="GB108" s="6">
        <v>1319.34</v>
      </c>
      <c r="GC108" s="39">
        <f t="shared" si="340"/>
        <v>23094.454558185127</v>
      </c>
      <c r="GD108" s="40">
        <v>386.19099999999997</v>
      </c>
      <c r="GE108" s="6">
        <v>6450.62</v>
      </c>
      <c r="GF108" s="39">
        <f t="shared" si="326"/>
        <v>16703.185729341181</v>
      </c>
      <c r="GG108" s="40">
        <v>0</v>
      </c>
      <c r="GH108" s="6">
        <v>0</v>
      </c>
      <c r="GI108" s="39">
        <v>0</v>
      </c>
      <c r="GJ108" s="40">
        <v>0</v>
      </c>
      <c r="GK108" s="6">
        <v>0</v>
      </c>
      <c r="GL108" s="39">
        <v>0</v>
      </c>
      <c r="GM108" s="40">
        <v>0</v>
      </c>
      <c r="GN108" s="6">
        <v>0</v>
      </c>
      <c r="GO108" s="39">
        <v>0</v>
      </c>
      <c r="GP108" s="40">
        <v>0</v>
      </c>
      <c r="GQ108" s="6">
        <v>0</v>
      </c>
      <c r="GR108" s="39">
        <v>0</v>
      </c>
      <c r="GS108" s="8">
        <f t="shared" si="327"/>
        <v>2250.8629999999998</v>
      </c>
      <c r="GT108" s="17">
        <f t="shared" si="328"/>
        <v>42418.38</v>
      </c>
      <c r="GU108" s="4"/>
      <c r="GV108" s="5"/>
      <c r="GW108" s="4"/>
      <c r="GX108" s="4"/>
      <c r="GY108" s="4"/>
      <c r="GZ108" s="5"/>
      <c r="HA108" s="4"/>
      <c r="HB108" s="4"/>
      <c r="HC108" s="4"/>
      <c r="HD108" s="5"/>
      <c r="HE108" s="4"/>
      <c r="HF108" s="4"/>
      <c r="HG108" s="4"/>
      <c r="HH108" s="5"/>
      <c r="HI108" s="4"/>
      <c r="HJ108" s="1"/>
      <c r="HK108" s="1"/>
      <c r="HL108" s="2"/>
      <c r="HM108" s="1"/>
      <c r="HN108" s="1"/>
      <c r="HO108" s="1"/>
      <c r="HP108" s="2"/>
      <c r="HQ108" s="1"/>
      <c r="HR108" s="1"/>
      <c r="HS108" s="1"/>
      <c r="HT108" s="2"/>
      <c r="HU108" s="1"/>
      <c r="HV108" s="1"/>
      <c r="HW108" s="1"/>
      <c r="HX108" s="2"/>
      <c r="HY108" s="1"/>
      <c r="HZ108" s="1"/>
      <c r="IA108" s="1"/>
      <c r="IB108" s="2"/>
      <c r="IC108" s="1"/>
      <c r="ID108" s="1"/>
      <c r="IE108" s="1"/>
      <c r="IF108" s="2"/>
      <c r="IG108" s="1"/>
      <c r="IH108" s="1"/>
      <c r="II108" s="1"/>
      <c r="IJ108" s="2"/>
      <c r="IK108" s="1"/>
      <c r="IL108" s="1"/>
      <c r="IM108" s="1"/>
    </row>
    <row r="109" spans="1:322" ht="15" thickBot="1" x14ac:dyDescent="0.35">
      <c r="A109" s="54"/>
      <c r="B109" s="55" t="s">
        <v>17</v>
      </c>
      <c r="C109" s="41">
        <f t="shared" ref="C109:BX109" si="344">SUM(C97:C108)</f>
        <v>0</v>
      </c>
      <c r="D109" s="32">
        <f t="shared" si="344"/>
        <v>0</v>
      </c>
      <c r="E109" s="42"/>
      <c r="F109" s="41">
        <f t="shared" si="344"/>
        <v>111.88600000000001</v>
      </c>
      <c r="G109" s="32">
        <f t="shared" si="344"/>
        <v>5145.3860000000004</v>
      </c>
      <c r="H109" s="42"/>
      <c r="I109" s="41">
        <f t="shared" si="344"/>
        <v>102.57</v>
      </c>
      <c r="J109" s="32">
        <f t="shared" si="344"/>
        <v>2352.576</v>
      </c>
      <c r="K109" s="42"/>
      <c r="L109" s="41">
        <f t="shared" si="344"/>
        <v>51.684000000000005</v>
      </c>
      <c r="M109" s="32">
        <f t="shared" si="344"/>
        <v>1322.0659999999998</v>
      </c>
      <c r="N109" s="42"/>
      <c r="O109" s="41">
        <f t="shared" ref="O109:P109" si="345">SUM(O97:O108)</f>
        <v>0</v>
      </c>
      <c r="P109" s="32">
        <f t="shared" si="345"/>
        <v>0</v>
      </c>
      <c r="Q109" s="42"/>
      <c r="R109" s="41">
        <f t="shared" si="344"/>
        <v>124.8</v>
      </c>
      <c r="S109" s="32">
        <f t="shared" si="344"/>
        <v>1735.1590000000001</v>
      </c>
      <c r="T109" s="42"/>
      <c r="U109" s="41">
        <f t="shared" ref="U109:V109" si="346">SUM(U97:U108)</f>
        <v>0</v>
      </c>
      <c r="V109" s="32">
        <f t="shared" si="346"/>
        <v>0</v>
      </c>
      <c r="W109" s="42"/>
      <c r="X109" s="41">
        <f t="shared" si="344"/>
        <v>346.08500000000004</v>
      </c>
      <c r="Y109" s="32">
        <f t="shared" si="344"/>
        <v>8653.8449999999993</v>
      </c>
      <c r="Z109" s="42"/>
      <c r="AA109" s="41">
        <f t="shared" si="344"/>
        <v>8.9909999999999997</v>
      </c>
      <c r="AB109" s="32">
        <f t="shared" si="344"/>
        <v>446.20600000000002</v>
      </c>
      <c r="AC109" s="42"/>
      <c r="AD109" s="41">
        <f t="shared" si="344"/>
        <v>0</v>
      </c>
      <c r="AE109" s="32">
        <f t="shared" si="344"/>
        <v>0</v>
      </c>
      <c r="AF109" s="42"/>
      <c r="AG109" s="41">
        <f t="shared" ref="AG109:AH109" si="347">SUM(AG97:AG108)</f>
        <v>0</v>
      </c>
      <c r="AH109" s="32">
        <f t="shared" si="347"/>
        <v>0</v>
      </c>
      <c r="AI109" s="42"/>
      <c r="AJ109" s="41">
        <f t="shared" si="344"/>
        <v>1353.567</v>
      </c>
      <c r="AK109" s="32">
        <f t="shared" si="344"/>
        <v>30800.881999999998</v>
      </c>
      <c r="AL109" s="42"/>
      <c r="AM109" s="41">
        <f t="shared" si="344"/>
        <v>0</v>
      </c>
      <c r="AN109" s="32">
        <f t="shared" si="344"/>
        <v>0</v>
      </c>
      <c r="AO109" s="42"/>
      <c r="AP109" s="41">
        <f>SUM(AP97:AP108)</f>
        <v>0</v>
      </c>
      <c r="AQ109" s="32">
        <f>SUM(AQ97:AQ108)</f>
        <v>0</v>
      </c>
      <c r="AR109" s="42"/>
      <c r="AS109" s="41">
        <f t="shared" ref="AS109:AT109" si="348">SUM(AS97:AS108)</f>
        <v>0</v>
      </c>
      <c r="AT109" s="32">
        <f t="shared" si="348"/>
        <v>0</v>
      </c>
      <c r="AU109" s="42"/>
      <c r="AV109" s="41">
        <f t="shared" si="344"/>
        <v>3065.2649999999999</v>
      </c>
      <c r="AW109" s="32">
        <f t="shared" si="344"/>
        <v>66733.289000000004</v>
      </c>
      <c r="AX109" s="42"/>
      <c r="AY109" s="41">
        <f t="shared" si="344"/>
        <v>5.484</v>
      </c>
      <c r="AZ109" s="32">
        <f t="shared" si="344"/>
        <v>109.17099999999999</v>
      </c>
      <c r="BA109" s="42"/>
      <c r="BB109" s="41">
        <f>SUM(BB97:BB108)</f>
        <v>0</v>
      </c>
      <c r="BC109" s="32">
        <f>SUM(BC97:BC108)</f>
        <v>0</v>
      </c>
      <c r="BD109" s="42"/>
      <c r="BE109" s="41"/>
      <c r="BF109" s="32"/>
      <c r="BG109" s="42"/>
      <c r="BH109" s="41">
        <f t="shared" si="344"/>
        <v>330.90199999999999</v>
      </c>
      <c r="BI109" s="32">
        <f t="shared" si="344"/>
        <v>4906.2230000000009</v>
      </c>
      <c r="BJ109" s="42"/>
      <c r="BK109" s="41">
        <f t="shared" ref="BK109:BL109" si="349">SUM(BK97:BK108)</f>
        <v>0</v>
      </c>
      <c r="BL109" s="32">
        <f t="shared" si="349"/>
        <v>0</v>
      </c>
      <c r="BM109" s="42"/>
      <c r="BN109" s="41">
        <f t="shared" ref="BN109:BO109" si="350">SUM(BN97:BN108)</f>
        <v>0</v>
      </c>
      <c r="BO109" s="32">
        <f t="shared" si="350"/>
        <v>0</v>
      </c>
      <c r="BP109" s="42"/>
      <c r="BQ109" s="41">
        <f t="shared" si="344"/>
        <v>0</v>
      </c>
      <c r="BR109" s="32">
        <f t="shared" si="344"/>
        <v>0</v>
      </c>
      <c r="BS109" s="42"/>
      <c r="BT109" s="41">
        <f t="shared" si="344"/>
        <v>90.788000000000011</v>
      </c>
      <c r="BU109" s="32">
        <f t="shared" si="344"/>
        <v>2132.2249999999999</v>
      </c>
      <c r="BV109" s="42"/>
      <c r="BW109" s="41">
        <f t="shared" si="344"/>
        <v>1.8</v>
      </c>
      <c r="BX109" s="32">
        <f t="shared" si="344"/>
        <v>26.67</v>
      </c>
      <c r="BY109" s="42"/>
      <c r="BZ109" s="41">
        <f t="shared" ref="BZ109:GB109" si="351">SUM(BZ97:BZ108)</f>
        <v>499.09800000000007</v>
      </c>
      <c r="CA109" s="32">
        <f t="shared" si="351"/>
        <v>4247.9369999999999</v>
      </c>
      <c r="CB109" s="42"/>
      <c r="CC109" s="41">
        <f t="shared" ref="CC109:CD109" si="352">SUM(CC97:CC108)</f>
        <v>0</v>
      </c>
      <c r="CD109" s="32">
        <f t="shared" si="352"/>
        <v>0</v>
      </c>
      <c r="CE109" s="42"/>
      <c r="CF109" s="41">
        <f t="shared" si="351"/>
        <v>1E-3</v>
      </c>
      <c r="CG109" s="32">
        <f t="shared" si="351"/>
        <v>0.52700000000000002</v>
      </c>
      <c r="CH109" s="42"/>
      <c r="CI109" s="41">
        <f t="shared" ref="CI109:CJ109" si="353">SUM(CI97:CI108)</f>
        <v>1E-3</v>
      </c>
      <c r="CJ109" s="32">
        <f t="shared" si="353"/>
        <v>0.06</v>
      </c>
      <c r="CK109" s="42"/>
      <c r="CL109" s="41">
        <f t="shared" ref="CL109:CM109" si="354">SUM(CL97:CL108)</f>
        <v>0</v>
      </c>
      <c r="CM109" s="32">
        <f t="shared" si="354"/>
        <v>0</v>
      </c>
      <c r="CN109" s="42"/>
      <c r="CO109" s="41">
        <f t="shared" ref="CO109:CP109" si="355">SUM(CO97:CO108)</f>
        <v>15.951000000000001</v>
      </c>
      <c r="CP109" s="32">
        <f t="shared" si="355"/>
        <v>21.769999999999996</v>
      </c>
      <c r="CQ109" s="42"/>
      <c r="CR109" s="41">
        <f t="shared" si="351"/>
        <v>74.38000000000001</v>
      </c>
      <c r="CS109" s="32">
        <f t="shared" si="351"/>
        <v>1892.6519999999998</v>
      </c>
      <c r="CT109" s="42"/>
      <c r="CU109" s="41">
        <f t="shared" ref="CU109:CV109" si="356">SUM(CU97:CU108)</f>
        <v>0</v>
      </c>
      <c r="CV109" s="32">
        <f t="shared" si="356"/>
        <v>0</v>
      </c>
      <c r="CW109" s="42"/>
      <c r="CX109" s="41"/>
      <c r="CY109" s="32"/>
      <c r="CZ109" s="42"/>
      <c r="DA109" s="41">
        <f t="shared" si="351"/>
        <v>0</v>
      </c>
      <c r="DB109" s="32">
        <f t="shared" si="351"/>
        <v>0</v>
      </c>
      <c r="DC109" s="42"/>
      <c r="DD109" s="41">
        <f t="shared" ref="DD109:DE109" si="357">SUM(DD97:DD108)</f>
        <v>0</v>
      </c>
      <c r="DE109" s="32">
        <f t="shared" si="357"/>
        <v>0</v>
      </c>
      <c r="DF109" s="42"/>
      <c r="DG109" s="41">
        <f t="shared" si="351"/>
        <v>10</v>
      </c>
      <c r="DH109" s="32">
        <f t="shared" si="351"/>
        <v>6</v>
      </c>
      <c r="DI109" s="42"/>
      <c r="DJ109" s="41">
        <f t="shared" ref="DJ109:DK109" si="358">SUM(DJ97:DJ108)</f>
        <v>0.02</v>
      </c>
      <c r="DK109" s="32">
        <f t="shared" si="358"/>
        <v>0.32600000000000001</v>
      </c>
      <c r="DL109" s="42"/>
      <c r="DM109" s="41">
        <f t="shared" si="351"/>
        <v>14670.124</v>
      </c>
      <c r="DN109" s="32">
        <f t="shared" si="351"/>
        <v>260229.989</v>
      </c>
      <c r="DO109" s="42"/>
      <c r="DP109" s="41">
        <f t="shared" si="351"/>
        <v>0</v>
      </c>
      <c r="DQ109" s="32">
        <f t="shared" si="351"/>
        <v>0</v>
      </c>
      <c r="DR109" s="42"/>
      <c r="DS109" s="41">
        <f t="shared" ref="DS109:DT109" si="359">SUM(DS97:DS108)</f>
        <v>0</v>
      </c>
      <c r="DT109" s="32">
        <f t="shared" si="359"/>
        <v>0</v>
      </c>
      <c r="DU109" s="42"/>
      <c r="DV109" s="41">
        <f t="shared" ref="DV109:DW109" si="360">SUM(DV97:DV108)</f>
        <v>0</v>
      </c>
      <c r="DW109" s="32">
        <f t="shared" si="360"/>
        <v>0</v>
      </c>
      <c r="DX109" s="42"/>
      <c r="DY109" s="41">
        <f t="shared" ref="DY109:DZ109" si="361">SUM(DY97:DY108)</f>
        <v>0</v>
      </c>
      <c r="DZ109" s="32">
        <f t="shared" si="361"/>
        <v>0</v>
      </c>
      <c r="EA109" s="42"/>
      <c r="EB109" s="41">
        <f t="shared" ref="EB109:EC109" si="362">SUM(EB97:EB108)</f>
        <v>0</v>
      </c>
      <c r="EC109" s="32">
        <f t="shared" si="362"/>
        <v>0</v>
      </c>
      <c r="ED109" s="42"/>
      <c r="EE109" s="41">
        <f t="shared" si="351"/>
        <v>0</v>
      </c>
      <c r="EF109" s="32">
        <f t="shared" si="351"/>
        <v>0</v>
      </c>
      <c r="EG109" s="42"/>
      <c r="EH109" s="41">
        <f t="shared" ref="EH109:EI109" si="363">SUM(EH97:EH108)</f>
        <v>0</v>
      </c>
      <c r="EI109" s="32">
        <f t="shared" si="363"/>
        <v>0</v>
      </c>
      <c r="EJ109" s="42"/>
      <c r="EK109" s="41">
        <f t="shared" si="351"/>
        <v>0</v>
      </c>
      <c r="EL109" s="32">
        <f t="shared" si="351"/>
        <v>0</v>
      </c>
      <c r="EM109" s="42"/>
      <c r="EN109" s="41">
        <f t="shared" ref="EN109:EO109" si="364">SUM(EN97:EN108)</f>
        <v>0</v>
      </c>
      <c r="EO109" s="32">
        <f t="shared" si="364"/>
        <v>0</v>
      </c>
      <c r="EP109" s="42"/>
      <c r="EQ109" s="41">
        <f t="shared" si="351"/>
        <v>0</v>
      </c>
      <c r="ER109" s="32">
        <f t="shared" si="351"/>
        <v>0</v>
      </c>
      <c r="ES109" s="42"/>
      <c r="ET109" s="41">
        <f t="shared" si="351"/>
        <v>0</v>
      </c>
      <c r="EU109" s="32">
        <f t="shared" si="351"/>
        <v>0</v>
      </c>
      <c r="EV109" s="42"/>
      <c r="EW109" s="41">
        <f>SUM(EW97:EW108)</f>
        <v>0</v>
      </c>
      <c r="EX109" s="32">
        <f>SUM(EX97:EX108)</f>
        <v>0</v>
      </c>
      <c r="EY109" s="42"/>
      <c r="EZ109" s="41">
        <f>SUM(EZ97:EZ108)</f>
        <v>0</v>
      </c>
      <c r="FA109" s="32">
        <f>SUM(FA97:FA108)</f>
        <v>0</v>
      </c>
      <c r="FB109" s="42"/>
      <c r="FC109" s="41">
        <f t="shared" si="351"/>
        <v>7.0000000000000007E-2</v>
      </c>
      <c r="FD109" s="32">
        <f t="shared" si="351"/>
        <v>7.8559999999999999</v>
      </c>
      <c r="FE109" s="42"/>
      <c r="FF109" s="41">
        <f t="shared" ref="FF109:FG109" si="365">SUM(FF97:FF108)</f>
        <v>0</v>
      </c>
      <c r="FG109" s="32">
        <f t="shared" si="365"/>
        <v>0</v>
      </c>
      <c r="FH109" s="42"/>
      <c r="FI109" s="41">
        <f t="shared" si="351"/>
        <v>0</v>
      </c>
      <c r="FJ109" s="32">
        <f t="shared" si="351"/>
        <v>0</v>
      </c>
      <c r="FK109" s="42"/>
      <c r="FL109" s="41">
        <f t="shared" si="351"/>
        <v>737.67700000000013</v>
      </c>
      <c r="FM109" s="32">
        <f t="shared" si="351"/>
        <v>11439.562</v>
      </c>
      <c r="FN109" s="42"/>
      <c r="FO109" s="41">
        <f t="shared" ref="FO109:FP109" si="366">SUM(FO97:FO108)</f>
        <v>0</v>
      </c>
      <c r="FP109" s="32">
        <f t="shared" si="366"/>
        <v>0</v>
      </c>
      <c r="FQ109" s="42"/>
      <c r="FR109" s="41">
        <f t="shared" ref="FR109:FS109" si="367">SUM(FR97:FR108)</f>
        <v>0</v>
      </c>
      <c r="FS109" s="32">
        <f t="shared" si="367"/>
        <v>0</v>
      </c>
      <c r="FT109" s="42"/>
      <c r="FU109" s="41">
        <f t="shared" ref="FU109:FV109" si="368">SUM(FU97:FU108)</f>
        <v>0</v>
      </c>
      <c r="FV109" s="32">
        <f t="shared" si="368"/>
        <v>0</v>
      </c>
      <c r="FW109" s="42"/>
      <c r="FX109" s="41">
        <f t="shared" si="351"/>
        <v>0</v>
      </c>
      <c r="FY109" s="32">
        <f t="shared" si="351"/>
        <v>0</v>
      </c>
      <c r="FZ109" s="42"/>
      <c r="GA109" s="41">
        <f t="shared" si="351"/>
        <v>529.149</v>
      </c>
      <c r="GB109" s="32">
        <f t="shared" si="351"/>
        <v>10301.300000000001</v>
      </c>
      <c r="GC109" s="42"/>
      <c r="GD109" s="41">
        <f t="shared" ref="GD109:GQ109" si="369">SUM(GD97:GD108)</f>
        <v>2076.4279999999999</v>
      </c>
      <c r="GE109" s="32">
        <f t="shared" si="369"/>
        <v>34587.960999999996</v>
      </c>
      <c r="GF109" s="42"/>
      <c r="GG109" s="41">
        <f t="shared" si="369"/>
        <v>0.111</v>
      </c>
      <c r="GH109" s="32">
        <f t="shared" si="369"/>
        <v>2.532</v>
      </c>
      <c r="GI109" s="42"/>
      <c r="GJ109" s="41">
        <f t="shared" ref="GJ109:GK109" si="370">SUM(GJ97:GJ108)</f>
        <v>0</v>
      </c>
      <c r="GK109" s="32">
        <f t="shared" si="370"/>
        <v>0</v>
      </c>
      <c r="GL109" s="42"/>
      <c r="GM109" s="41">
        <f t="shared" ref="GM109:GN109" si="371">SUM(GM97:GM108)</f>
        <v>0</v>
      </c>
      <c r="GN109" s="32">
        <f t="shared" si="371"/>
        <v>0</v>
      </c>
      <c r="GO109" s="42"/>
      <c r="GP109" s="41">
        <f t="shared" si="369"/>
        <v>0</v>
      </c>
      <c r="GQ109" s="32">
        <f t="shared" si="369"/>
        <v>0</v>
      </c>
      <c r="GR109" s="42"/>
      <c r="GS109" s="33">
        <f t="shared" si="327"/>
        <v>24206.832000000002</v>
      </c>
      <c r="GT109" s="34">
        <f t="shared" si="328"/>
        <v>447102.17000000004</v>
      </c>
      <c r="GU109" s="4"/>
      <c r="GV109" s="5"/>
      <c r="GW109" s="4"/>
      <c r="GX109" s="4"/>
      <c r="GY109" s="4"/>
      <c r="GZ109" s="5"/>
      <c r="HA109" s="4"/>
      <c r="HB109" s="4"/>
      <c r="HC109" s="4"/>
      <c r="HD109" s="5"/>
      <c r="HE109" s="4"/>
      <c r="HF109" s="4"/>
      <c r="HG109" s="4"/>
      <c r="HH109" s="5"/>
      <c r="HI109" s="4"/>
      <c r="HJ109" s="1"/>
      <c r="HK109" s="1"/>
      <c r="HL109" s="2"/>
      <c r="HM109" s="1"/>
      <c r="HN109" s="1"/>
      <c r="HO109" s="1"/>
      <c r="HP109" s="2"/>
      <c r="HQ109" s="1"/>
      <c r="HR109" s="1"/>
      <c r="HS109" s="1"/>
      <c r="HT109" s="2"/>
      <c r="HU109" s="1"/>
      <c r="HV109" s="1"/>
      <c r="HW109" s="1"/>
      <c r="HX109" s="2"/>
      <c r="HY109" s="1"/>
      <c r="HZ109" s="1"/>
      <c r="IA109" s="1"/>
      <c r="IB109" s="2"/>
      <c r="IC109" s="1"/>
      <c r="ID109" s="1"/>
      <c r="IE109" s="1"/>
      <c r="IF109" s="2"/>
      <c r="IG109" s="1"/>
      <c r="IH109" s="1"/>
      <c r="II109" s="1"/>
      <c r="IJ109" s="2"/>
      <c r="IK109" s="1"/>
      <c r="IL109" s="1"/>
      <c r="IM109" s="1"/>
      <c r="IR109" s="3"/>
      <c r="IW109" s="3"/>
      <c r="JB109" s="3"/>
      <c r="JG109" s="3"/>
      <c r="JL109" s="3"/>
      <c r="JQ109" s="3"/>
      <c r="JV109" s="3"/>
      <c r="KA109" s="3"/>
      <c r="KF109" s="3"/>
      <c r="KK109" s="3"/>
      <c r="KP109" s="3"/>
      <c r="KU109" s="3"/>
      <c r="KZ109" s="3"/>
      <c r="LE109" s="3"/>
      <c r="LJ109" s="3"/>
    </row>
    <row r="110" spans="1:322" x14ac:dyDescent="0.3">
      <c r="A110" s="52">
        <v>2014</v>
      </c>
      <c r="B110" s="53" t="s">
        <v>5</v>
      </c>
      <c r="C110" s="40">
        <v>0</v>
      </c>
      <c r="D110" s="6">
        <v>0</v>
      </c>
      <c r="E110" s="39">
        <v>0</v>
      </c>
      <c r="F110" s="40">
        <v>19.007999999999999</v>
      </c>
      <c r="G110" s="6">
        <v>735.98</v>
      </c>
      <c r="H110" s="39">
        <f t="shared" ref="H110:H120" si="372">G110/F110*1000</f>
        <v>38719.486531986535</v>
      </c>
      <c r="I110" s="40">
        <v>0</v>
      </c>
      <c r="J110" s="6">
        <v>0</v>
      </c>
      <c r="K110" s="39">
        <v>0</v>
      </c>
      <c r="L110" s="40">
        <v>0.151</v>
      </c>
      <c r="M110" s="6">
        <v>1.9</v>
      </c>
      <c r="N110" s="39">
        <f t="shared" ref="N110:N119" si="373">M110/L110*1000</f>
        <v>12582.781456953642</v>
      </c>
      <c r="O110" s="40">
        <v>0</v>
      </c>
      <c r="P110" s="6">
        <v>0</v>
      </c>
      <c r="Q110" s="39">
        <v>0</v>
      </c>
      <c r="R110" s="40">
        <v>0</v>
      </c>
      <c r="S110" s="6">
        <v>0</v>
      </c>
      <c r="T110" s="39">
        <v>0</v>
      </c>
      <c r="U110" s="40">
        <v>0</v>
      </c>
      <c r="V110" s="6">
        <v>0</v>
      </c>
      <c r="W110" s="39">
        <v>0</v>
      </c>
      <c r="X110" s="40">
        <v>57.348999999999997</v>
      </c>
      <c r="Y110" s="6">
        <v>1514.1</v>
      </c>
      <c r="Z110" s="39">
        <f t="shared" ref="Z110:Z121" si="374">Y110/X110*1000</f>
        <v>26401.506565066524</v>
      </c>
      <c r="AA110" s="40">
        <v>0</v>
      </c>
      <c r="AB110" s="6">
        <v>0</v>
      </c>
      <c r="AC110" s="39">
        <v>0</v>
      </c>
      <c r="AD110" s="40">
        <v>0</v>
      </c>
      <c r="AE110" s="6">
        <v>0</v>
      </c>
      <c r="AF110" s="39">
        <v>0</v>
      </c>
      <c r="AG110" s="40">
        <v>0</v>
      </c>
      <c r="AH110" s="6">
        <v>0</v>
      </c>
      <c r="AI110" s="39">
        <f t="shared" ref="AI110:AI121" si="375">IF(AG110=0,0,AH110/AG110*1000)</f>
        <v>0</v>
      </c>
      <c r="AJ110" s="40">
        <v>460.137</v>
      </c>
      <c r="AK110" s="6">
        <v>7625.68</v>
      </c>
      <c r="AL110" s="39">
        <f t="shared" ref="AL110:AL121" si="376">AK110/AJ110*1000</f>
        <v>16572.629456009843</v>
      </c>
      <c r="AM110" s="40">
        <v>0</v>
      </c>
      <c r="AN110" s="6">
        <v>0</v>
      </c>
      <c r="AO110" s="39">
        <v>0</v>
      </c>
      <c r="AP110" s="40">
        <v>0</v>
      </c>
      <c r="AQ110" s="6">
        <v>0</v>
      </c>
      <c r="AR110" s="39">
        <v>0</v>
      </c>
      <c r="AS110" s="40">
        <v>0</v>
      </c>
      <c r="AT110" s="6">
        <v>0</v>
      </c>
      <c r="AU110" s="39">
        <f t="shared" ref="AU110:AU121" si="377">IF(AS110=0,0,AT110/AS110*1000)</f>
        <v>0</v>
      </c>
      <c r="AV110" s="40">
        <v>174.25</v>
      </c>
      <c r="AW110" s="6">
        <v>4854.04</v>
      </c>
      <c r="AX110" s="39">
        <f t="shared" ref="AX110:AX121" si="378">AW110/AV110*1000</f>
        <v>27856.757532281204</v>
      </c>
      <c r="AY110" s="40">
        <v>0</v>
      </c>
      <c r="AZ110" s="6">
        <v>0</v>
      </c>
      <c r="BA110" s="39">
        <v>0</v>
      </c>
      <c r="BB110" s="40">
        <v>0</v>
      </c>
      <c r="BC110" s="6">
        <v>0</v>
      </c>
      <c r="BD110" s="39">
        <v>0</v>
      </c>
      <c r="BE110" s="40"/>
      <c r="BF110" s="6"/>
      <c r="BG110" s="39"/>
      <c r="BH110" s="40">
        <v>2.9769999999999999</v>
      </c>
      <c r="BI110" s="6">
        <v>118.2</v>
      </c>
      <c r="BJ110" s="39">
        <f t="shared" ref="BJ110:BJ121" si="379">BI110/BH110*1000</f>
        <v>39704.40040309036</v>
      </c>
      <c r="BK110" s="40">
        <v>0</v>
      </c>
      <c r="BL110" s="6">
        <v>0</v>
      </c>
      <c r="BM110" s="39">
        <f t="shared" ref="BM110:BM121" si="380">IF(BK110=0,0,BL110/BK110*1000)</f>
        <v>0</v>
      </c>
      <c r="BN110" s="40">
        <v>0</v>
      </c>
      <c r="BO110" s="6">
        <v>0</v>
      </c>
      <c r="BP110" s="39">
        <f t="shared" ref="BP110:BP121" si="381">IF(BN110=0,0,BO110/BN110*1000)</f>
        <v>0</v>
      </c>
      <c r="BQ110" s="40">
        <v>0</v>
      </c>
      <c r="BR110" s="6">
        <v>0</v>
      </c>
      <c r="BS110" s="39">
        <v>0</v>
      </c>
      <c r="BT110" s="40">
        <v>29.785</v>
      </c>
      <c r="BU110" s="6">
        <v>749.22</v>
      </c>
      <c r="BV110" s="39">
        <f t="shared" ref="BV110:BV121" si="382">BU110/BT110*1000</f>
        <v>25154.272284707069</v>
      </c>
      <c r="BW110" s="40">
        <v>0</v>
      </c>
      <c r="BX110" s="6">
        <v>0</v>
      </c>
      <c r="BY110" s="39">
        <v>0</v>
      </c>
      <c r="BZ110" s="40">
        <v>49.558999999999997</v>
      </c>
      <c r="CA110" s="6">
        <v>499.08</v>
      </c>
      <c r="CB110" s="39">
        <f t="shared" ref="CB110:CB121" si="383">CA110/BZ110*1000</f>
        <v>10070.421114227485</v>
      </c>
      <c r="CC110" s="40">
        <v>0</v>
      </c>
      <c r="CD110" s="6">
        <v>0</v>
      </c>
      <c r="CE110" s="39">
        <v>0</v>
      </c>
      <c r="CF110" s="40">
        <v>0</v>
      </c>
      <c r="CG110" s="6">
        <v>0</v>
      </c>
      <c r="CH110" s="39">
        <v>0</v>
      </c>
      <c r="CI110" s="40">
        <v>0</v>
      </c>
      <c r="CJ110" s="6">
        <v>0</v>
      </c>
      <c r="CK110" s="39">
        <v>0</v>
      </c>
      <c r="CL110" s="40">
        <v>0</v>
      </c>
      <c r="CM110" s="6">
        <v>0</v>
      </c>
      <c r="CN110" s="39">
        <f t="shared" ref="CN110:CN121" si="384">IF(CL110=0,0,CM110/CL110*1000)</f>
        <v>0</v>
      </c>
      <c r="CO110" s="40">
        <v>8.1609999999999996</v>
      </c>
      <c r="CP110" s="6">
        <v>5.53</v>
      </c>
      <c r="CQ110" s="39">
        <f t="shared" ref="CQ110:CQ121" si="385">CP110/CO110*1000</f>
        <v>677.61303761793897</v>
      </c>
      <c r="CR110" s="40">
        <v>8.3330000000000002</v>
      </c>
      <c r="CS110" s="6">
        <v>214.99</v>
      </c>
      <c r="CT110" s="39">
        <f t="shared" ref="CT110:CT121" si="386">CS110/CR110*1000</f>
        <v>25799.831993279731</v>
      </c>
      <c r="CU110" s="40">
        <v>0</v>
      </c>
      <c r="CV110" s="6">
        <v>0</v>
      </c>
      <c r="CW110" s="39">
        <v>0</v>
      </c>
      <c r="CX110" s="40"/>
      <c r="CY110" s="6"/>
      <c r="CZ110" s="39"/>
      <c r="DA110" s="40">
        <v>0</v>
      </c>
      <c r="DB110" s="6">
        <v>0</v>
      </c>
      <c r="DC110" s="39">
        <v>0</v>
      </c>
      <c r="DD110" s="40">
        <v>0</v>
      </c>
      <c r="DE110" s="6">
        <v>0</v>
      </c>
      <c r="DF110" s="39">
        <v>0</v>
      </c>
      <c r="DG110" s="40">
        <v>0</v>
      </c>
      <c r="DH110" s="6">
        <v>0</v>
      </c>
      <c r="DI110" s="39">
        <v>0</v>
      </c>
      <c r="DJ110" s="40">
        <v>0</v>
      </c>
      <c r="DK110" s="6">
        <v>0</v>
      </c>
      <c r="DL110" s="39">
        <v>0</v>
      </c>
      <c r="DM110" s="40">
        <v>800.23</v>
      </c>
      <c r="DN110" s="6">
        <v>14234.98</v>
      </c>
      <c r="DO110" s="39">
        <f t="shared" ref="DO110:DO121" si="387">DN110/DM110*1000</f>
        <v>17788.610774402357</v>
      </c>
      <c r="DP110" s="40">
        <v>0</v>
      </c>
      <c r="DQ110" s="6">
        <v>0</v>
      </c>
      <c r="DR110" s="39">
        <v>0</v>
      </c>
      <c r="DS110" s="40">
        <v>0</v>
      </c>
      <c r="DT110" s="6">
        <v>0</v>
      </c>
      <c r="DU110" s="39">
        <v>0</v>
      </c>
      <c r="DV110" s="40">
        <v>0</v>
      </c>
      <c r="DW110" s="6">
        <v>0</v>
      </c>
      <c r="DX110" s="39">
        <v>0</v>
      </c>
      <c r="DY110" s="40">
        <v>0</v>
      </c>
      <c r="DZ110" s="6">
        <v>0</v>
      </c>
      <c r="EA110" s="39">
        <v>0</v>
      </c>
      <c r="EB110" s="40">
        <v>0</v>
      </c>
      <c r="EC110" s="6">
        <v>0</v>
      </c>
      <c r="ED110" s="39">
        <v>0</v>
      </c>
      <c r="EE110" s="40">
        <v>0.30499999999999999</v>
      </c>
      <c r="EF110" s="6">
        <v>43.53</v>
      </c>
      <c r="EG110" s="39">
        <f t="shared" ref="EG110" si="388">EF110/EE110*1000</f>
        <v>142721.31147540984</v>
      </c>
      <c r="EH110" s="40">
        <v>0</v>
      </c>
      <c r="EI110" s="6">
        <v>0</v>
      </c>
      <c r="EJ110" s="39">
        <v>0</v>
      </c>
      <c r="EK110" s="40">
        <v>0</v>
      </c>
      <c r="EL110" s="6">
        <v>0</v>
      </c>
      <c r="EM110" s="39">
        <v>0</v>
      </c>
      <c r="EN110" s="40">
        <v>0</v>
      </c>
      <c r="EO110" s="6">
        <v>0</v>
      </c>
      <c r="EP110" s="39">
        <v>0</v>
      </c>
      <c r="EQ110" s="40">
        <v>0</v>
      </c>
      <c r="ER110" s="6">
        <v>0</v>
      </c>
      <c r="ES110" s="39">
        <v>0</v>
      </c>
      <c r="ET110" s="40">
        <v>0</v>
      </c>
      <c r="EU110" s="6">
        <v>0</v>
      </c>
      <c r="EV110" s="39">
        <v>0</v>
      </c>
      <c r="EW110" s="40">
        <v>0</v>
      </c>
      <c r="EX110" s="6">
        <v>0</v>
      </c>
      <c r="EY110" s="39">
        <v>0</v>
      </c>
      <c r="EZ110" s="40">
        <v>0</v>
      </c>
      <c r="FA110" s="6">
        <v>0</v>
      </c>
      <c r="FB110" s="39">
        <v>0</v>
      </c>
      <c r="FC110" s="40">
        <v>0</v>
      </c>
      <c r="FD110" s="6">
        <v>0</v>
      </c>
      <c r="FE110" s="39">
        <v>0</v>
      </c>
      <c r="FF110" s="40">
        <v>0</v>
      </c>
      <c r="FG110" s="6">
        <v>0</v>
      </c>
      <c r="FH110" s="39">
        <v>0</v>
      </c>
      <c r="FI110" s="40">
        <v>0</v>
      </c>
      <c r="FJ110" s="6">
        <v>0</v>
      </c>
      <c r="FK110" s="39">
        <v>0</v>
      </c>
      <c r="FL110" s="40">
        <v>0</v>
      </c>
      <c r="FM110" s="6">
        <v>0</v>
      </c>
      <c r="FN110" s="39">
        <v>0</v>
      </c>
      <c r="FO110" s="40">
        <v>0</v>
      </c>
      <c r="FP110" s="6">
        <v>0</v>
      </c>
      <c r="FQ110" s="39">
        <f t="shared" ref="FQ110:FQ121" si="389">IF(FO110=0,0,FP110/FO110*1000)</f>
        <v>0</v>
      </c>
      <c r="FR110" s="40">
        <v>0</v>
      </c>
      <c r="FS110" s="6">
        <v>0</v>
      </c>
      <c r="FT110" s="39">
        <f t="shared" ref="FT110:FT121" si="390">IF(FR110=0,0,FS110/FR110*1000)</f>
        <v>0</v>
      </c>
      <c r="FU110" s="40">
        <v>0</v>
      </c>
      <c r="FV110" s="6">
        <v>0</v>
      </c>
      <c r="FW110" s="39">
        <v>0</v>
      </c>
      <c r="FX110" s="40">
        <v>0</v>
      </c>
      <c r="FY110" s="6">
        <v>0</v>
      </c>
      <c r="FZ110" s="39">
        <v>0</v>
      </c>
      <c r="GA110" s="40">
        <v>1.627</v>
      </c>
      <c r="GB110" s="6">
        <v>219.86</v>
      </c>
      <c r="GC110" s="39">
        <f t="shared" ref="GC110:GC120" si="391">GB110/GA110*1000</f>
        <v>135132.1450522434</v>
      </c>
      <c r="GD110" s="40">
        <v>89.370999999999995</v>
      </c>
      <c r="GE110" s="6">
        <v>1481.55</v>
      </c>
      <c r="GF110" s="39">
        <f t="shared" ref="GF110:GF121" si="392">GE110/GD110*1000</f>
        <v>16577.525147978653</v>
      </c>
      <c r="GG110" s="40">
        <v>0</v>
      </c>
      <c r="GH110" s="6">
        <v>0</v>
      </c>
      <c r="GI110" s="39">
        <v>0</v>
      </c>
      <c r="GJ110" s="40">
        <v>0</v>
      </c>
      <c r="GK110" s="6">
        <v>0</v>
      </c>
      <c r="GL110" s="39">
        <v>0</v>
      </c>
      <c r="GM110" s="40">
        <v>0</v>
      </c>
      <c r="GN110" s="6">
        <v>0</v>
      </c>
      <c r="GO110" s="39">
        <v>0</v>
      </c>
      <c r="GP110" s="40">
        <v>0</v>
      </c>
      <c r="GQ110" s="6">
        <v>0</v>
      </c>
      <c r="GR110" s="39">
        <v>0</v>
      </c>
      <c r="GS110" s="8">
        <f t="shared" ref="GS110:GS126" si="393">SUM(C110,F110,I110,L110,R110,X110,AA110,AJ110,AV110,AY110,BH110,BQ110,BT110,BZ110,CF110,CR110,DA110,DM110,DP110,EE110,EK110,EQ110,ET110,FC110,FI110,FL110,FX110,GA110,GD110,GP110+DG110+GG110+BW110+AM110+AD110+CO110+DJ110,CI110+AP110+CC110+EH110+O110)+EZ110+GJ110</f>
        <v>1701.2430000000002</v>
      </c>
      <c r="GT110" s="17">
        <f t="shared" ref="GT110:GT135" si="394">SUM(D110,G110,J110,M110,S110,Y110,AB110,AK110,AW110,AZ110,BI110,BR110,BU110,CA110,CG110,CS110,DB110,DN110,DQ110,EF110,EL110,ER110,EU110,FD110,FJ110,FM110,FY110,GB110,GE110,GQ110)+DH110+GH110+BX110+AN110+AE110+CP110+DK110+CJ110+AQ110+CD110+EI110+P110+FA110+GK110</f>
        <v>32298.639999999996</v>
      </c>
      <c r="GU110" s="4"/>
      <c r="GV110" s="5"/>
      <c r="GW110" s="4"/>
      <c r="GX110" s="4"/>
      <c r="GY110" s="4"/>
      <c r="GZ110" s="5"/>
      <c r="HA110" s="4"/>
      <c r="HB110" s="4"/>
      <c r="HC110" s="4"/>
      <c r="HD110" s="5"/>
      <c r="HE110" s="4"/>
      <c r="HF110" s="4"/>
      <c r="HG110" s="4"/>
      <c r="HH110" s="5"/>
      <c r="HI110" s="4"/>
      <c r="HJ110" s="1"/>
      <c r="HK110" s="1"/>
      <c r="HL110" s="2"/>
      <c r="HM110" s="1"/>
      <c r="HN110" s="1"/>
      <c r="HO110" s="1"/>
      <c r="HP110" s="2"/>
      <c r="HQ110" s="1"/>
      <c r="HR110" s="1"/>
      <c r="HS110" s="1"/>
      <c r="HT110" s="2"/>
      <c r="HU110" s="1"/>
      <c r="HV110" s="1"/>
      <c r="HW110" s="1"/>
      <c r="HX110" s="2"/>
      <c r="HY110" s="1"/>
      <c r="HZ110" s="1"/>
      <c r="IA110" s="1"/>
      <c r="IB110" s="2"/>
      <c r="IC110" s="1"/>
      <c r="ID110" s="1"/>
      <c r="IE110" s="1"/>
      <c r="IF110" s="2"/>
      <c r="IG110" s="1"/>
      <c r="IH110" s="1"/>
      <c r="II110" s="1"/>
      <c r="IJ110" s="2"/>
      <c r="IK110" s="1"/>
      <c r="IL110" s="1"/>
      <c r="IM110" s="1"/>
    </row>
    <row r="111" spans="1:322" x14ac:dyDescent="0.3">
      <c r="A111" s="52">
        <v>2014</v>
      </c>
      <c r="B111" s="53" t="s">
        <v>6</v>
      </c>
      <c r="C111" s="40">
        <v>0</v>
      </c>
      <c r="D111" s="6">
        <v>0</v>
      </c>
      <c r="E111" s="39">
        <v>0</v>
      </c>
      <c r="F111" s="40">
        <v>9.5039999999999996</v>
      </c>
      <c r="G111" s="6">
        <v>357.92</v>
      </c>
      <c r="H111" s="39">
        <f t="shared" si="372"/>
        <v>37659.932659932667</v>
      </c>
      <c r="I111" s="40">
        <v>18.751000000000001</v>
      </c>
      <c r="J111" s="6">
        <v>549.1</v>
      </c>
      <c r="K111" s="39">
        <f t="shared" ref="K111:K121" si="395">J111/I111*1000</f>
        <v>29283.77153218495</v>
      </c>
      <c r="L111" s="40">
        <v>8.84</v>
      </c>
      <c r="M111" s="6">
        <v>186.93</v>
      </c>
      <c r="N111" s="39">
        <f t="shared" si="373"/>
        <v>21145.927601809955</v>
      </c>
      <c r="O111" s="40">
        <v>0</v>
      </c>
      <c r="P111" s="6">
        <v>0</v>
      </c>
      <c r="Q111" s="39">
        <v>0</v>
      </c>
      <c r="R111" s="40">
        <v>0</v>
      </c>
      <c r="S111" s="6">
        <v>0</v>
      </c>
      <c r="T111" s="39">
        <v>0</v>
      </c>
      <c r="U111" s="40">
        <v>0</v>
      </c>
      <c r="V111" s="6">
        <v>0</v>
      </c>
      <c r="W111" s="39">
        <v>0</v>
      </c>
      <c r="X111" s="40">
        <v>30.768000000000001</v>
      </c>
      <c r="Y111" s="6">
        <v>817.81</v>
      </c>
      <c r="Z111" s="39">
        <f t="shared" si="374"/>
        <v>26579.888195527819</v>
      </c>
      <c r="AA111" s="40">
        <v>8.5129999999999999</v>
      </c>
      <c r="AB111" s="6">
        <v>306.79000000000002</v>
      </c>
      <c r="AC111" s="39">
        <f t="shared" ref="AC111:AC121" si="396">AB111/AA111*1000</f>
        <v>36037.824503700227</v>
      </c>
      <c r="AD111" s="40">
        <v>0</v>
      </c>
      <c r="AE111" s="6">
        <v>0</v>
      </c>
      <c r="AF111" s="39">
        <v>0</v>
      </c>
      <c r="AG111" s="40">
        <v>0</v>
      </c>
      <c r="AH111" s="6">
        <v>0</v>
      </c>
      <c r="AI111" s="39">
        <f t="shared" si="375"/>
        <v>0</v>
      </c>
      <c r="AJ111" s="40">
        <v>469.63900000000001</v>
      </c>
      <c r="AK111" s="6">
        <v>8691.15</v>
      </c>
      <c r="AL111" s="39">
        <f t="shared" si="376"/>
        <v>18506.022711061047</v>
      </c>
      <c r="AM111" s="40">
        <v>0</v>
      </c>
      <c r="AN111" s="6">
        <v>0</v>
      </c>
      <c r="AO111" s="39">
        <v>0</v>
      </c>
      <c r="AP111" s="40">
        <v>0.106</v>
      </c>
      <c r="AQ111" s="6">
        <v>13.5</v>
      </c>
      <c r="AR111" s="39">
        <f t="shared" ref="AR111:AR121" si="397">AQ111/AP111*1000</f>
        <v>127358.49056603774</v>
      </c>
      <c r="AS111" s="40">
        <v>0</v>
      </c>
      <c r="AT111" s="6">
        <v>0</v>
      </c>
      <c r="AU111" s="39">
        <f t="shared" si="377"/>
        <v>0</v>
      </c>
      <c r="AV111" s="40">
        <v>188.536</v>
      </c>
      <c r="AW111" s="6">
        <v>5366.99</v>
      </c>
      <c r="AX111" s="39">
        <f t="shared" si="378"/>
        <v>28466.658887427333</v>
      </c>
      <c r="AY111" s="40">
        <v>0</v>
      </c>
      <c r="AZ111" s="6">
        <v>0</v>
      </c>
      <c r="BA111" s="39">
        <v>0</v>
      </c>
      <c r="BB111" s="40">
        <v>0</v>
      </c>
      <c r="BC111" s="6">
        <v>0</v>
      </c>
      <c r="BD111" s="39">
        <v>0</v>
      </c>
      <c r="BE111" s="40"/>
      <c r="BF111" s="6"/>
      <c r="BG111" s="39"/>
      <c r="BH111" s="40">
        <v>5.2380000000000004</v>
      </c>
      <c r="BI111" s="6">
        <v>271.19</v>
      </c>
      <c r="BJ111" s="39">
        <f t="shared" si="379"/>
        <v>51773.577701412745</v>
      </c>
      <c r="BK111" s="40">
        <v>0</v>
      </c>
      <c r="BL111" s="6">
        <v>0</v>
      </c>
      <c r="BM111" s="39">
        <f t="shared" si="380"/>
        <v>0</v>
      </c>
      <c r="BN111" s="40">
        <v>0</v>
      </c>
      <c r="BO111" s="6">
        <v>0</v>
      </c>
      <c r="BP111" s="39">
        <f t="shared" si="381"/>
        <v>0</v>
      </c>
      <c r="BQ111" s="40">
        <v>0</v>
      </c>
      <c r="BR111" s="6">
        <v>0</v>
      </c>
      <c r="BS111" s="39">
        <v>0</v>
      </c>
      <c r="BT111" s="40">
        <v>29.096</v>
      </c>
      <c r="BU111" s="6">
        <v>763.55</v>
      </c>
      <c r="BV111" s="39">
        <f t="shared" si="382"/>
        <v>26242.438823205935</v>
      </c>
      <c r="BW111" s="40">
        <v>0</v>
      </c>
      <c r="BX111" s="6">
        <v>0</v>
      </c>
      <c r="BY111" s="39">
        <v>0</v>
      </c>
      <c r="BZ111" s="40">
        <v>49.896000000000001</v>
      </c>
      <c r="CA111" s="6">
        <v>516.42999999999995</v>
      </c>
      <c r="CB111" s="39">
        <f t="shared" si="383"/>
        <v>10350.128266794933</v>
      </c>
      <c r="CC111" s="40">
        <v>0</v>
      </c>
      <c r="CD111" s="6">
        <v>0</v>
      </c>
      <c r="CE111" s="39">
        <v>0</v>
      </c>
      <c r="CF111" s="40">
        <v>0</v>
      </c>
      <c r="CG111" s="6">
        <v>0</v>
      </c>
      <c r="CH111" s="39">
        <v>0</v>
      </c>
      <c r="CI111" s="40">
        <v>0</v>
      </c>
      <c r="CJ111" s="6">
        <v>0</v>
      </c>
      <c r="CK111" s="39">
        <v>0</v>
      </c>
      <c r="CL111" s="40">
        <v>0</v>
      </c>
      <c r="CM111" s="6">
        <v>0</v>
      </c>
      <c r="CN111" s="39">
        <f t="shared" si="384"/>
        <v>0</v>
      </c>
      <c r="CO111" s="40">
        <v>8.3520000000000003</v>
      </c>
      <c r="CP111" s="6">
        <v>7.82</v>
      </c>
      <c r="CQ111" s="39">
        <f t="shared" si="385"/>
        <v>936.30268199233717</v>
      </c>
      <c r="CR111" s="40">
        <v>2.7090000000000001</v>
      </c>
      <c r="CS111" s="6">
        <v>82.41</v>
      </c>
      <c r="CT111" s="39">
        <f t="shared" si="386"/>
        <v>30420.819490586928</v>
      </c>
      <c r="CU111" s="40">
        <v>0</v>
      </c>
      <c r="CV111" s="6">
        <v>0</v>
      </c>
      <c r="CW111" s="39">
        <v>0</v>
      </c>
      <c r="CX111" s="40"/>
      <c r="CY111" s="6"/>
      <c r="CZ111" s="39"/>
      <c r="DA111" s="40">
        <v>0</v>
      </c>
      <c r="DB111" s="6">
        <v>0</v>
      </c>
      <c r="DC111" s="39">
        <v>0</v>
      </c>
      <c r="DD111" s="40">
        <v>0</v>
      </c>
      <c r="DE111" s="6">
        <v>0</v>
      </c>
      <c r="DF111" s="39">
        <v>0</v>
      </c>
      <c r="DG111" s="40">
        <v>0</v>
      </c>
      <c r="DH111" s="6">
        <v>0</v>
      </c>
      <c r="DI111" s="39">
        <v>0</v>
      </c>
      <c r="DJ111" s="40">
        <v>35</v>
      </c>
      <c r="DK111" s="6">
        <v>81.03</v>
      </c>
      <c r="DL111" s="39">
        <f t="shared" ref="DL111" si="398">DK111/DJ111*1000</f>
        <v>2315.1428571428573</v>
      </c>
      <c r="DM111" s="40">
        <v>981.49599999999998</v>
      </c>
      <c r="DN111" s="6">
        <v>17829.3</v>
      </c>
      <c r="DO111" s="39">
        <f t="shared" si="387"/>
        <v>18165.433175479062</v>
      </c>
      <c r="DP111" s="40">
        <v>0</v>
      </c>
      <c r="DQ111" s="6">
        <v>0</v>
      </c>
      <c r="DR111" s="39">
        <v>0</v>
      </c>
      <c r="DS111" s="40">
        <v>0</v>
      </c>
      <c r="DT111" s="6">
        <v>0</v>
      </c>
      <c r="DU111" s="39">
        <v>0</v>
      </c>
      <c r="DV111" s="40">
        <v>0</v>
      </c>
      <c r="DW111" s="6">
        <v>0</v>
      </c>
      <c r="DX111" s="39">
        <v>0</v>
      </c>
      <c r="DY111" s="40">
        <v>0</v>
      </c>
      <c r="DZ111" s="6">
        <v>0</v>
      </c>
      <c r="EA111" s="39">
        <v>0</v>
      </c>
      <c r="EB111" s="40">
        <v>0</v>
      </c>
      <c r="EC111" s="6">
        <v>0</v>
      </c>
      <c r="ED111" s="39">
        <v>0</v>
      </c>
      <c r="EE111" s="40">
        <v>0</v>
      </c>
      <c r="EF111" s="6">
        <v>0</v>
      </c>
      <c r="EG111" s="39">
        <v>0</v>
      </c>
      <c r="EH111" s="40">
        <v>0</v>
      </c>
      <c r="EI111" s="6">
        <v>0</v>
      </c>
      <c r="EJ111" s="39">
        <v>0</v>
      </c>
      <c r="EK111" s="40">
        <v>0</v>
      </c>
      <c r="EL111" s="6">
        <v>0</v>
      </c>
      <c r="EM111" s="39">
        <v>0</v>
      </c>
      <c r="EN111" s="40">
        <v>0</v>
      </c>
      <c r="EO111" s="6">
        <v>0</v>
      </c>
      <c r="EP111" s="39">
        <v>0</v>
      </c>
      <c r="EQ111" s="40">
        <v>0</v>
      </c>
      <c r="ER111" s="6">
        <v>0</v>
      </c>
      <c r="ES111" s="39">
        <v>0</v>
      </c>
      <c r="ET111" s="40">
        <v>0</v>
      </c>
      <c r="EU111" s="6">
        <v>0</v>
      </c>
      <c r="EV111" s="39">
        <v>0</v>
      </c>
      <c r="EW111" s="40">
        <v>0</v>
      </c>
      <c r="EX111" s="6">
        <v>0</v>
      </c>
      <c r="EY111" s="39">
        <v>0</v>
      </c>
      <c r="EZ111" s="40">
        <v>0</v>
      </c>
      <c r="FA111" s="6">
        <v>0</v>
      </c>
      <c r="FB111" s="39">
        <v>0</v>
      </c>
      <c r="FC111" s="40">
        <v>0</v>
      </c>
      <c r="FD111" s="6">
        <v>0</v>
      </c>
      <c r="FE111" s="39">
        <v>0</v>
      </c>
      <c r="FF111" s="40">
        <v>0</v>
      </c>
      <c r="FG111" s="6">
        <v>0</v>
      </c>
      <c r="FH111" s="39">
        <v>0</v>
      </c>
      <c r="FI111" s="40">
        <v>0</v>
      </c>
      <c r="FJ111" s="6">
        <v>0</v>
      </c>
      <c r="FK111" s="39">
        <v>0</v>
      </c>
      <c r="FL111" s="40">
        <v>65.77</v>
      </c>
      <c r="FM111" s="6">
        <v>1658.89</v>
      </c>
      <c r="FN111" s="39">
        <f t="shared" ref="FN111:FN121" si="399">FM111/FL111*1000</f>
        <v>25222.59388779079</v>
      </c>
      <c r="FO111" s="40">
        <v>0</v>
      </c>
      <c r="FP111" s="6">
        <v>0</v>
      </c>
      <c r="FQ111" s="39">
        <f t="shared" si="389"/>
        <v>0</v>
      </c>
      <c r="FR111" s="40">
        <v>0</v>
      </c>
      <c r="FS111" s="6">
        <v>0</v>
      </c>
      <c r="FT111" s="39">
        <f t="shared" si="390"/>
        <v>0</v>
      </c>
      <c r="FU111" s="40">
        <v>0</v>
      </c>
      <c r="FV111" s="6">
        <v>0</v>
      </c>
      <c r="FW111" s="39">
        <v>0</v>
      </c>
      <c r="FX111" s="40">
        <v>0</v>
      </c>
      <c r="FY111" s="6">
        <v>0</v>
      </c>
      <c r="FZ111" s="39">
        <v>0</v>
      </c>
      <c r="GA111" s="40">
        <v>23.472999999999999</v>
      </c>
      <c r="GB111" s="6">
        <v>869.87</v>
      </c>
      <c r="GC111" s="39">
        <f t="shared" si="391"/>
        <v>37058.322327780857</v>
      </c>
      <c r="GD111" s="40">
        <v>421.08100000000002</v>
      </c>
      <c r="GE111" s="6">
        <v>7241.13</v>
      </c>
      <c r="GF111" s="39">
        <f t="shared" si="392"/>
        <v>17196.525134119089</v>
      </c>
      <c r="GG111" s="40">
        <v>0</v>
      </c>
      <c r="GH111" s="6">
        <v>0</v>
      </c>
      <c r="GI111" s="39">
        <v>0</v>
      </c>
      <c r="GJ111" s="40">
        <v>0</v>
      </c>
      <c r="GK111" s="6">
        <v>0</v>
      </c>
      <c r="GL111" s="39">
        <v>0</v>
      </c>
      <c r="GM111" s="40">
        <v>0</v>
      </c>
      <c r="GN111" s="6">
        <v>0</v>
      </c>
      <c r="GO111" s="39">
        <v>0</v>
      </c>
      <c r="GP111" s="40">
        <v>0</v>
      </c>
      <c r="GQ111" s="6">
        <v>0</v>
      </c>
      <c r="GR111" s="39">
        <v>0</v>
      </c>
      <c r="GS111" s="8">
        <f t="shared" si="393"/>
        <v>2356.768</v>
      </c>
      <c r="GT111" s="17">
        <f t="shared" si="394"/>
        <v>45611.81</v>
      </c>
      <c r="GU111" s="4"/>
      <c r="GV111" s="5"/>
      <c r="GW111" s="4"/>
      <c r="GX111" s="4"/>
      <c r="GY111" s="4"/>
      <c r="GZ111" s="5"/>
      <c r="HA111" s="4"/>
      <c r="HB111" s="4"/>
      <c r="HC111" s="4"/>
      <c r="HD111" s="5"/>
      <c r="HE111" s="4"/>
      <c r="HF111" s="4"/>
      <c r="HG111" s="4"/>
      <c r="HH111" s="5"/>
      <c r="HI111" s="4"/>
      <c r="HJ111" s="1"/>
      <c r="HK111" s="1"/>
      <c r="HL111" s="2"/>
      <c r="HM111" s="1"/>
      <c r="HN111" s="1"/>
      <c r="HO111" s="1"/>
      <c r="HP111" s="2"/>
      <c r="HQ111" s="1"/>
      <c r="HR111" s="1"/>
      <c r="HS111" s="1"/>
      <c r="HT111" s="2"/>
      <c r="HU111" s="1"/>
      <c r="HV111" s="1"/>
      <c r="HW111" s="1"/>
      <c r="HX111" s="2"/>
      <c r="HY111" s="1"/>
      <c r="HZ111" s="1"/>
      <c r="IA111" s="1"/>
      <c r="IB111" s="2"/>
      <c r="IC111" s="1"/>
      <c r="ID111" s="1"/>
      <c r="IE111" s="1"/>
      <c r="IF111" s="2"/>
      <c r="IG111" s="1"/>
      <c r="IH111" s="1"/>
      <c r="II111" s="1"/>
      <c r="IJ111" s="2"/>
      <c r="IK111" s="1"/>
      <c r="IL111" s="1"/>
      <c r="IM111" s="1"/>
    </row>
    <row r="112" spans="1:322" x14ac:dyDescent="0.3">
      <c r="A112" s="52">
        <v>2014</v>
      </c>
      <c r="B112" s="53" t="s">
        <v>7</v>
      </c>
      <c r="C112" s="40">
        <v>0</v>
      </c>
      <c r="D112" s="6">
        <v>0</v>
      </c>
      <c r="E112" s="39">
        <v>0</v>
      </c>
      <c r="F112" s="40">
        <v>0</v>
      </c>
      <c r="G112" s="6">
        <v>0</v>
      </c>
      <c r="H112" s="39">
        <v>0</v>
      </c>
      <c r="I112" s="40">
        <v>30.303000000000001</v>
      </c>
      <c r="J112" s="6">
        <v>899.31</v>
      </c>
      <c r="K112" s="39">
        <f t="shared" si="395"/>
        <v>29677.259677259673</v>
      </c>
      <c r="L112" s="40">
        <v>0</v>
      </c>
      <c r="M112" s="6">
        <v>0</v>
      </c>
      <c r="N112" s="39">
        <v>0</v>
      </c>
      <c r="O112" s="40">
        <v>0</v>
      </c>
      <c r="P112" s="6">
        <v>0</v>
      </c>
      <c r="Q112" s="39">
        <v>0</v>
      </c>
      <c r="R112" s="40">
        <v>0</v>
      </c>
      <c r="S112" s="6">
        <v>0</v>
      </c>
      <c r="T112" s="39">
        <v>0</v>
      </c>
      <c r="U112" s="40">
        <v>0</v>
      </c>
      <c r="V112" s="6">
        <v>0</v>
      </c>
      <c r="W112" s="39">
        <v>0</v>
      </c>
      <c r="X112" s="40">
        <v>28.829000000000001</v>
      </c>
      <c r="Y112" s="6">
        <v>835.98</v>
      </c>
      <c r="Z112" s="39">
        <f t="shared" si="374"/>
        <v>28997.884075063303</v>
      </c>
      <c r="AA112" s="40">
        <v>1.4590000000000001</v>
      </c>
      <c r="AB112" s="6">
        <v>66.58</v>
      </c>
      <c r="AC112" s="39">
        <f t="shared" si="396"/>
        <v>45633.995887594239</v>
      </c>
      <c r="AD112" s="40">
        <v>77.418000000000006</v>
      </c>
      <c r="AE112" s="6">
        <v>1496.03</v>
      </c>
      <c r="AF112" s="39">
        <f t="shared" ref="AF112" si="400">AE112/AD112*1000</f>
        <v>19324.059004365907</v>
      </c>
      <c r="AG112" s="40">
        <v>0</v>
      </c>
      <c r="AH112" s="6">
        <v>0</v>
      </c>
      <c r="AI112" s="39">
        <f t="shared" si="375"/>
        <v>0</v>
      </c>
      <c r="AJ112" s="40">
        <v>0</v>
      </c>
      <c r="AK112" s="6">
        <v>0</v>
      </c>
      <c r="AL112" s="39">
        <v>0</v>
      </c>
      <c r="AM112" s="40">
        <v>0</v>
      </c>
      <c r="AN112" s="6">
        <v>0</v>
      </c>
      <c r="AO112" s="39">
        <v>0</v>
      </c>
      <c r="AP112" s="40">
        <v>0</v>
      </c>
      <c r="AQ112" s="6">
        <v>0</v>
      </c>
      <c r="AR112" s="39">
        <v>0</v>
      </c>
      <c r="AS112" s="40">
        <v>0</v>
      </c>
      <c r="AT112" s="6">
        <v>0</v>
      </c>
      <c r="AU112" s="39">
        <f t="shared" si="377"/>
        <v>0</v>
      </c>
      <c r="AV112" s="40">
        <v>426.72500000000002</v>
      </c>
      <c r="AW112" s="6">
        <v>11835.69</v>
      </c>
      <c r="AX112" s="39">
        <f t="shared" si="378"/>
        <v>27736.106391704259</v>
      </c>
      <c r="AY112" s="40">
        <v>0</v>
      </c>
      <c r="AZ112" s="6">
        <v>0</v>
      </c>
      <c r="BA112" s="39">
        <v>0</v>
      </c>
      <c r="BB112" s="40">
        <v>0</v>
      </c>
      <c r="BC112" s="6">
        <v>0</v>
      </c>
      <c r="BD112" s="39">
        <v>0</v>
      </c>
      <c r="BE112" s="40"/>
      <c r="BF112" s="6"/>
      <c r="BG112" s="39"/>
      <c r="BH112" s="40">
        <v>36.950000000000003</v>
      </c>
      <c r="BI112" s="6">
        <v>622.71</v>
      </c>
      <c r="BJ112" s="39">
        <f t="shared" si="379"/>
        <v>16852.774018944518</v>
      </c>
      <c r="BK112" s="40">
        <v>0</v>
      </c>
      <c r="BL112" s="6">
        <v>0</v>
      </c>
      <c r="BM112" s="39">
        <f t="shared" si="380"/>
        <v>0</v>
      </c>
      <c r="BN112" s="40">
        <v>0</v>
      </c>
      <c r="BO112" s="6">
        <v>0</v>
      </c>
      <c r="BP112" s="39">
        <f t="shared" si="381"/>
        <v>0</v>
      </c>
      <c r="BQ112" s="40">
        <v>0</v>
      </c>
      <c r="BR112" s="6">
        <v>0</v>
      </c>
      <c r="BS112" s="39">
        <v>0</v>
      </c>
      <c r="BT112" s="40">
        <v>23.67</v>
      </c>
      <c r="BU112" s="6">
        <v>620.70000000000005</v>
      </c>
      <c r="BV112" s="39">
        <f t="shared" si="382"/>
        <v>26223.067173637519</v>
      </c>
      <c r="BW112" s="40">
        <v>0</v>
      </c>
      <c r="BX112" s="6">
        <v>0</v>
      </c>
      <c r="BY112" s="39">
        <v>0</v>
      </c>
      <c r="BZ112" s="40">
        <v>26.89</v>
      </c>
      <c r="CA112" s="6">
        <v>265.83</v>
      </c>
      <c r="CB112" s="39">
        <f t="shared" si="383"/>
        <v>9885.8311640014872</v>
      </c>
      <c r="CC112" s="40">
        <v>5.0000000000000001E-3</v>
      </c>
      <c r="CD112" s="6">
        <v>2.06</v>
      </c>
      <c r="CE112" s="39">
        <f t="shared" ref="CE112:CE114" si="401">CD112/CC112*1000</f>
        <v>412000</v>
      </c>
      <c r="CF112" s="40">
        <v>0</v>
      </c>
      <c r="CG112" s="6">
        <v>0</v>
      </c>
      <c r="CH112" s="39">
        <v>0</v>
      </c>
      <c r="CI112" s="40">
        <v>0</v>
      </c>
      <c r="CJ112" s="6">
        <v>0</v>
      </c>
      <c r="CK112" s="39">
        <v>0</v>
      </c>
      <c r="CL112" s="40">
        <v>0</v>
      </c>
      <c r="CM112" s="6">
        <v>0</v>
      </c>
      <c r="CN112" s="39">
        <f t="shared" si="384"/>
        <v>0</v>
      </c>
      <c r="CO112" s="40">
        <v>12.54</v>
      </c>
      <c r="CP112" s="6">
        <v>9.08</v>
      </c>
      <c r="CQ112" s="39">
        <f t="shared" si="385"/>
        <v>724.0829346092504</v>
      </c>
      <c r="CR112" s="40">
        <v>3.859</v>
      </c>
      <c r="CS112" s="6">
        <v>156.35</v>
      </c>
      <c r="CT112" s="39">
        <f t="shared" si="386"/>
        <v>40515.677636693443</v>
      </c>
      <c r="CU112" s="40">
        <v>0</v>
      </c>
      <c r="CV112" s="6">
        <v>0</v>
      </c>
      <c r="CW112" s="39">
        <v>0</v>
      </c>
      <c r="CX112" s="40"/>
      <c r="CY112" s="6"/>
      <c r="CZ112" s="39"/>
      <c r="DA112" s="40">
        <v>0</v>
      </c>
      <c r="DB112" s="6">
        <v>0</v>
      </c>
      <c r="DC112" s="39">
        <v>0</v>
      </c>
      <c r="DD112" s="40">
        <v>0</v>
      </c>
      <c r="DE112" s="6">
        <v>0</v>
      </c>
      <c r="DF112" s="39">
        <v>0</v>
      </c>
      <c r="DG112" s="40">
        <v>0</v>
      </c>
      <c r="DH112" s="6">
        <v>0</v>
      </c>
      <c r="DI112" s="39">
        <v>0</v>
      </c>
      <c r="DJ112" s="40">
        <v>0</v>
      </c>
      <c r="DK112" s="6">
        <v>0</v>
      </c>
      <c r="DL112" s="39">
        <v>0</v>
      </c>
      <c r="DM112" s="40">
        <v>1395.635</v>
      </c>
      <c r="DN112" s="6">
        <v>24569.56</v>
      </c>
      <c r="DO112" s="39">
        <f t="shared" si="387"/>
        <v>17604.574261895123</v>
      </c>
      <c r="DP112" s="40">
        <v>0</v>
      </c>
      <c r="DQ112" s="6">
        <v>0</v>
      </c>
      <c r="DR112" s="39">
        <v>0</v>
      </c>
      <c r="DS112" s="40">
        <v>0</v>
      </c>
      <c r="DT112" s="6">
        <v>0</v>
      </c>
      <c r="DU112" s="39">
        <v>0</v>
      </c>
      <c r="DV112" s="40">
        <v>0</v>
      </c>
      <c r="DW112" s="6">
        <v>0</v>
      </c>
      <c r="DX112" s="39">
        <v>0</v>
      </c>
      <c r="DY112" s="40">
        <v>0</v>
      </c>
      <c r="DZ112" s="6">
        <v>0</v>
      </c>
      <c r="EA112" s="39">
        <v>0</v>
      </c>
      <c r="EB112" s="40">
        <v>0</v>
      </c>
      <c r="EC112" s="6">
        <v>0</v>
      </c>
      <c r="ED112" s="39">
        <v>0</v>
      </c>
      <c r="EE112" s="40">
        <v>0</v>
      </c>
      <c r="EF112" s="6">
        <v>0</v>
      </c>
      <c r="EG112" s="39">
        <v>0</v>
      </c>
      <c r="EH112" s="40">
        <v>0</v>
      </c>
      <c r="EI112" s="6">
        <v>0</v>
      </c>
      <c r="EJ112" s="39">
        <v>0</v>
      </c>
      <c r="EK112" s="40">
        <v>0</v>
      </c>
      <c r="EL112" s="6">
        <v>0</v>
      </c>
      <c r="EM112" s="39">
        <v>0</v>
      </c>
      <c r="EN112" s="40">
        <v>0</v>
      </c>
      <c r="EO112" s="6">
        <v>0</v>
      </c>
      <c r="EP112" s="39">
        <v>0</v>
      </c>
      <c r="EQ112" s="40">
        <v>0</v>
      </c>
      <c r="ER112" s="6">
        <v>0</v>
      </c>
      <c r="ES112" s="39">
        <v>0</v>
      </c>
      <c r="ET112" s="40">
        <v>0</v>
      </c>
      <c r="EU112" s="6">
        <v>0</v>
      </c>
      <c r="EV112" s="39">
        <v>0</v>
      </c>
      <c r="EW112" s="40">
        <v>0</v>
      </c>
      <c r="EX112" s="6">
        <v>0</v>
      </c>
      <c r="EY112" s="39">
        <v>0</v>
      </c>
      <c r="EZ112" s="40">
        <v>0</v>
      </c>
      <c r="FA112" s="6">
        <v>0</v>
      </c>
      <c r="FB112" s="39">
        <v>0</v>
      </c>
      <c r="FC112" s="40">
        <v>0</v>
      </c>
      <c r="FD112" s="6">
        <v>0</v>
      </c>
      <c r="FE112" s="39">
        <v>0</v>
      </c>
      <c r="FF112" s="40">
        <v>0</v>
      </c>
      <c r="FG112" s="6">
        <v>0</v>
      </c>
      <c r="FH112" s="39">
        <v>0</v>
      </c>
      <c r="FI112" s="40">
        <v>0</v>
      </c>
      <c r="FJ112" s="6">
        <v>0</v>
      </c>
      <c r="FK112" s="39">
        <v>0</v>
      </c>
      <c r="FL112" s="40">
        <v>81.194999999999993</v>
      </c>
      <c r="FM112" s="6">
        <v>1971.71</v>
      </c>
      <c r="FN112" s="39">
        <f t="shared" si="399"/>
        <v>24283.638155058808</v>
      </c>
      <c r="FO112" s="40">
        <v>0</v>
      </c>
      <c r="FP112" s="6">
        <v>0</v>
      </c>
      <c r="FQ112" s="39">
        <f t="shared" si="389"/>
        <v>0</v>
      </c>
      <c r="FR112" s="40">
        <v>0</v>
      </c>
      <c r="FS112" s="6">
        <v>0</v>
      </c>
      <c r="FT112" s="39">
        <f t="shared" si="390"/>
        <v>0</v>
      </c>
      <c r="FU112" s="40">
        <v>0</v>
      </c>
      <c r="FV112" s="6">
        <v>0</v>
      </c>
      <c r="FW112" s="39">
        <v>0</v>
      </c>
      <c r="FX112" s="40">
        <v>0</v>
      </c>
      <c r="FY112" s="6">
        <v>0</v>
      </c>
      <c r="FZ112" s="39">
        <v>0</v>
      </c>
      <c r="GA112" s="40">
        <v>7.0990000000000002</v>
      </c>
      <c r="GB112" s="6">
        <v>506.71</v>
      </c>
      <c r="GC112" s="39">
        <f t="shared" si="391"/>
        <v>71377.658825186649</v>
      </c>
      <c r="GD112" s="40">
        <v>327.35899999999998</v>
      </c>
      <c r="GE112" s="6">
        <v>7980.95</v>
      </c>
      <c r="GF112" s="39">
        <f t="shared" si="392"/>
        <v>24379.809322486934</v>
      </c>
      <c r="GG112" s="40">
        <v>0</v>
      </c>
      <c r="GH112" s="6">
        <v>0</v>
      </c>
      <c r="GI112" s="39">
        <v>0</v>
      </c>
      <c r="GJ112" s="40">
        <v>0</v>
      </c>
      <c r="GK112" s="6">
        <v>0</v>
      </c>
      <c r="GL112" s="39">
        <v>0</v>
      </c>
      <c r="GM112" s="40">
        <v>0</v>
      </c>
      <c r="GN112" s="6">
        <v>0</v>
      </c>
      <c r="GO112" s="39">
        <v>0</v>
      </c>
      <c r="GP112" s="40">
        <v>0</v>
      </c>
      <c r="GQ112" s="6">
        <v>0</v>
      </c>
      <c r="GR112" s="39">
        <v>0</v>
      </c>
      <c r="GS112" s="8">
        <f t="shared" si="393"/>
        <v>2479.9360000000006</v>
      </c>
      <c r="GT112" s="17">
        <f t="shared" si="394"/>
        <v>51839.25</v>
      </c>
      <c r="GU112" s="4"/>
      <c r="GV112" s="5"/>
      <c r="GW112" s="4"/>
      <c r="GX112" s="4"/>
      <c r="GY112" s="4"/>
      <c r="GZ112" s="5"/>
      <c r="HA112" s="4"/>
      <c r="HB112" s="4"/>
      <c r="HC112" s="4"/>
      <c r="HD112" s="5"/>
      <c r="HE112" s="4"/>
      <c r="HF112" s="4"/>
      <c r="HG112" s="4"/>
      <c r="HH112" s="5"/>
      <c r="HI112" s="4"/>
      <c r="HJ112" s="1"/>
      <c r="HK112" s="1"/>
      <c r="HL112" s="2"/>
      <c r="HM112" s="1"/>
      <c r="HN112" s="1"/>
      <c r="HO112" s="1"/>
      <c r="HP112" s="2"/>
      <c r="HQ112" s="1"/>
      <c r="HR112" s="1"/>
      <c r="HS112" s="1"/>
      <c r="HT112" s="2"/>
      <c r="HU112" s="1"/>
      <c r="HV112" s="1"/>
      <c r="HW112" s="1"/>
      <c r="HX112" s="2"/>
      <c r="HY112" s="1"/>
      <c r="HZ112" s="1"/>
      <c r="IA112" s="1"/>
      <c r="IB112" s="2"/>
      <c r="IC112" s="1"/>
      <c r="ID112" s="1"/>
      <c r="IE112" s="1"/>
      <c r="IF112" s="2"/>
      <c r="IG112" s="1"/>
      <c r="IH112" s="1"/>
      <c r="II112" s="1"/>
      <c r="IJ112" s="2"/>
      <c r="IK112" s="1"/>
      <c r="IL112" s="1"/>
      <c r="IM112" s="1"/>
    </row>
    <row r="113" spans="1:322" x14ac:dyDescent="0.3">
      <c r="A113" s="52">
        <v>2014</v>
      </c>
      <c r="B113" s="53" t="s">
        <v>8</v>
      </c>
      <c r="C113" s="40">
        <v>0</v>
      </c>
      <c r="D113" s="6">
        <v>0</v>
      </c>
      <c r="E113" s="39">
        <v>0</v>
      </c>
      <c r="F113" s="40">
        <v>21.6</v>
      </c>
      <c r="G113" s="6">
        <v>900.68</v>
      </c>
      <c r="H113" s="39">
        <f t="shared" si="372"/>
        <v>41698.148148148146</v>
      </c>
      <c r="I113" s="40">
        <v>15.686</v>
      </c>
      <c r="J113" s="6">
        <v>464.53</v>
      </c>
      <c r="K113" s="39">
        <f t="shared" si="395"/>
        <v>29614.305750350628</v>
      </c>
      <c r="L113" s="40">
        <v>5.085</v>
      </c>
      <c r="M113" s="6">
        <v>106.74</v>
      </c>
      <c r="N113" s="39">
        <f t="shared" si="373"/>
        <v>20991.150442477876</v>
      </c>
      <c r="O113" s="40">
        <v>0</v>
      </c>
      <c r="P113" s="6">
        <v>0</v>
      </c>
      <c r="Q113" s="39">
        <v>0</v>
      </c>
      <c r="R113" s="40">
        <v>0</v>
      </c>
      <c r="S113" s="6">
        <v>0</v>
      </c>
      <c r="T113" s="39">
        <v>0</v>
      </c>
      <c r="U113" s="40">
        <v>0</v>
      </c>
      <c r="V113" s="6">
        <v>0</v>
      </c>
      <c r="W113" s="39">
        <v>0</v>
      </c>
      <c r="X113" s="40">
        <v>40.631</v>
      </c>
      <c r="Y113" s="6">
        <v>1109.58</v>
      </c>
      <c r="Z113" s="39">
        <f t="shared" si="374"/>
        <v>27308.705175850948</v>
      </c>
      <c r="AA113" s="40">
        <v>2.7530000000000001</v>
      </c>
      <c r="AB113" s="6">
        <v>129.12</v>
      </c>
      <c r="AC113" s="39">
        <f t="shared" si="396"/>
        <v>46901.56193243734</v>
      </c>
      <c r="AD113" s="40">
        <v>0</v>
      </c>
      <c r="AE113" s="6">
        <v>0</v>
      </c>
      <c r="AF113" s="39">
        <v>0</v>
      </c>
      <c r="AG113" s="40">
        <v>0</v>
      </c>
      <c r="AH113" s="6">
        <v>0</v>
      </c>
      <c r="AI113" s="39">
        <f t="shared" si="375"/>
        <v>0</v>
      </c>
      <c r="AJ113" s="40">
        <v>51.868000000000002</v>
      </c>
      <c r="AK113" s="6">
        <v>1087.73</v>
      </c>
      <c r="AL113" s="39">
        <f t="shared" si="376"/>
        <v>20971.118994370325</v>
      </c>
      <c r="AM113" s="40">
        <v>0</v>
      </c>
      <c r="AN113" s="6">
        <v>0</v>
      </c>
      <c r="AO113" s="39">
        <v>0</v>
      </c>
      <c r="AP113" s="40">
        <v>8.5999999999999993E-2</v>
      </c>
      <c r="AQ113" s="6">
        <v>9.7200000000000006</v>
      </c>
      <c r="AR113" s="39">
        <f t="shared" si="397"/>
        <v>113023.25581395351</v>
      </c>
      <c r="AS113" s="40">
        <v>0</v>
      </c>
      <c r="AT113" s="6">
        <v>0</v>
      </c>
      <c r="AU113" s="39">
        <f t="shared" si="377"/>
        <v>0</v>
      </c>
      <c r="AV113" s="40">
        <v>243.05199999999999</v>
      </c>
      <c r="AW113" s="6">
        <v>6632.61</v>
      </c>
      <c r="AX113" s="39">
        <f t="shared" si="378"/>
        <v>27288.851768345867</v>
      </c>
      <c r="AY113" s="40">
        <v>0</v>
      </c>
      <c r="AZ113" s="6">
        <v>0</v>
      </c>
      <c r="BA113" s="39">
        <v>0</v>
      </c>
      <c r="BB113" s="40">
        <v>0</v>
      </c>
      <c r="BC113" s="6">
        <v>0</v>
      </c>
      <c r="BD113" s="39">
        <v>0</v>
      </c>
      <c r="BE113" s="40"/>
      <c r="BF113" s="6"/>
      <c r="BG113" s="39"/>
      <c r="BH113" s="40">
        <v>19.378</v>
      </c>
      <c r="BI113" s="6">
        <v>427.4</v>
      </c>
      <c r="BJ113" s="39">
        <f t="shared" si="379"/>
        <v>22055.939725461863</v>
      </c>
      <c r="BK113" s="40">
        <v>0</v>
      </c>
      <c r="BL113" s="6">
        <v>0</v>
      </c>
      <c r="BM113" s="39">
        <f t="shared" si="380"/>
        <v>0</v>
      </c>
      <c r="BN113" s="40">
        <v>0</v>
      </c>
      <c r="BO113" s="6">
        <v>0</v>
      </c>
      <c r="BP113" s="39">
        <f t="shared" si="381"/>
        <v>0</v>
      </c>
      <c r="BQ113" s="40">
        <v>0</v>
      </c>
      <c r="BR113" s="6">
        <v>0</v>
      </c>
      <c r="BS113" s="39">
        <v>0</v>
      </c>
      <c r="BT113" s="40">
        <v>33.606000000000002</v>
      </c>
      <c r="BU113" s="6">
        <v>902.63</v>
      </c>
      <c r="BV113" s="39">
        <f t="shared" si="382"/>
        <v>26859.191810986133</v>
      </c>
      <c r="BW113" s="40">
        <v>0</v>
      </c>
      <c r="BX113" s="6">
        <v>0</v>
      </c>
      <c r="BY113" s="39">
        <v>0</v>
      </c>
      <c r="BZ113" s="40">
        <v>24.905999999999999</v>
      </c>
      <c r="CA113" s="6">
        <v>271.18</v>
      </c>
      <c r="CB113" s="39">
        <f t="shared" si="383"/>
        <v>10888.139404159641</v>
      </c>
      <c r="CC113" s="40">
        <v>0</v>
      </c>
      <c r="CD113" s="6">
        <v>0</v>
      </c>
      <c r="CE113" s="39">
        <v>0</v>
      </c>
      <c r="CF113" s="40">
        <v>0</v>
      </c>
      <c r="CG113" s="6">
        <v>0</v>
      </c>
      <c r="CH113" s="39">
        <v>0</v>
      </c>
      <c r="CI113" s="40">
        <v>0</v>
      </c>
      <c r="CJ113" s="6">
        <v>0</v>
      </c>
      <c r="CK113" s="39">
        <v>0</v>
      </c>
      <c r="CL113" s="40">
        <v>0</v>
      </c>
      <c r="CM113" s="6">
        <v>0</v>
      </c>
      <c r="CN113" s="39">
        <f t="shared" si="384"/>
        <v>0</v>
      </c>
      <c r="CO113" s="40">
        <v>9.6210000000000004</v>
      </c>
      <c r="CP113" s="6">
        <v>15.31</v>
      </c>
      <c r="CQ113" s="39">
        <f t="shared" si="385"/>
        <v>1591.3106745660534</v>
      </c>
      <c r="CR113" s="40">
        <v>6.7489999999999997</v>
      </c>
      <c r="CS113" s="6">
        <v>209.95</v>
      </c>
      <c r="CT113" s="39">
        <f t="shared" si="386"/>
        <v>31108.312342569272</v>
      </c>
      <c r="CU113" s="40">
        <v>0</v>
      </c>
      <c r="CV113" s="6">
        <v>0</v>
      </c>
      <c r="CW113" s="39">
        <v>0</v>
      </c>
      <c r="CX113" s="40"/>
      <c r="CY113" s="6"/>
      <c r="CZ113" s="39"/>
      <c r="DA113" s="40">
        <v>0</v>
      </c>
      <c r="DB113" s="6">
        <v>0</v>
      </c>
      <c r="DC113" s="39">
        <v>0</v>
      </c>
      <c r="DD113" s="40">
        <v>0</v>
      </c>
      <c r="DE113" s="6">
        <v>0</v>
      </c>
      <c r="DF113" s="39">
        <v>0</v>
      </c>
      <c r="DG113" s="40">
        <v>0</v>
      </c>
      <c r="DH113" s="6">
        <v>0</v>
      </c>
      <c r="DI113" s="39">
        <v>0</v>
      </c>
      <c r="DJ113" s="40">
        <v>0</v>
      </c>
      <c r="DK113" s="6">
        <v>0</v>
      </c>
      <c r="DL113" s="39">
        <v>0</v>
      </c>
      <c r="DM113" s="40">
        <v>972.21299999999997</v>
      </c>
      <c r="DN113" s="6">
        <v>18349.61</v>
      </c>
      <c r="DO113" s="39">
        <f t="shared" si="387"/>
        <v>18874.063605403342</v>
      </c>
      <c r="DP113" s="40">
        <v>0</v>
      </c>
      <c r="DQ113" s="6">
        <v>0</v>
      </c>
      <c r="DR113" s="39">
        <v>0</v>
      </c>
      <c r="DS113" s="40">
        <v>0</v>
      </c>
      <c r="DT113" s="6">
        <v>0</v>
      </c>
      <c r="DU113" s="39">
        <v>0</v>
      </c>
      <c r="DV113" s="40">
        <v>0</v>
      </c>
      <c r="DW113" s="6">
        <v>0</v>
      </c>
      <c r="DX113" s="39">
        <v>0</v>
      </c>
      <c r="DY113" s="40">
        <v>0</v>
      </c>
      <c r="DZ113" s="6">
        <v>0</v>
      </c>
      <c r="EA113" s="39">
        <v>0</v>
      </c>
      <c r="EB113" s="40">
        <v>0</v>
      </c>
      <c r="EC113" s="6">
        <v>0</v>
      </c>
      <c r="ED113" s="39">
        <v>0</v>
      </c>
      <c r="EE113" s="40">
        <v>0</v>
      </c>
      <c r="EF113" s="6">
        <v>0</v>
      </c>
      <c r="EG113" s="39">
        <v>0</v>
      </c>
      <c r="EH113" s="40">
        <v>1.099</v>
      </c>
      <c r="EI113" s="6">
        <v>63.94</v>
      </c>
      <c r="EJ113" s="39">
        <f t="shared" ref="EJ113:EJ115" si="402">EI113/EH113*1000</f>
        <v>58180.163785259327</v>
      </c>
      <c r="EK113" s="40">
        <v>0</v>
      </c>
      <c r="EL113" s="6">
        <v>0</v>
      </c>
      <c r="EM113" s="39">
        <v>0</v>
      </c>
      <c r="EN113" s="40">
        <v>0</v>
      </c>
      <c r="EO113" s="6">
        <v>0</v>
      </c>
      <c r="EP113" s="39">
        <v>0</v>
      </c>
      <c r="EQ113" s="40">
        <v>0</v>
      </c>
      <c r="ER113" s="6">
        <v>0</v>
      </c>
      <c r="ES113" s="39">
        <v>0</v>
      </c>
      <c r="ET113" s="40">
        <v>0</v>
      </c>
      <c r="EU113" s="6">
        <v>0</v>
      </c>
      <c r="EV113" s="39">
        <v>0</v>
      </c>
      <c r="EW113" s="40">
        <v>0</v>
      </c>
      <c r="EX113" s="6">
        <v>0</v>
      </c>
      <c r="EY113" s="39">
        <v>0</v>
      </c>
      <c r="EZ113" s="40">
        <v>0</v>
      </c>
      <c r="FA113" s="6">
        <v>0</v>
      </c>
      <c r="FB113" s="39">
        <v>0</v>
      </c>
      <c r="FC113" s="40">
        <v>0</v>
      </c>
      <c r="FD113" s="6">
        <v>0</v>
      </c>
      <c r="FE113" s="39">
        <v>0</v>
      </c>
      <c r="FF113" s="40">
        <v>0</v>
      </c>
      <c r="FG113" s="6">
        <v>0</v>
      </c>
      <c r="FH113" s="39">
        <v>0</v>
      </c>
      <c r="FI113" s="40">
        <v>0</v>
      </c>
      <c r="FJ113" s="6">
        <v>0</v>
      </c>
      <c r="FK113" s="39">
        <v>0</v>
      </c>
      <c r="FL113" s="40">
        <v>73.2</v>
      </c>
      <c r="FM113" s="6">
        <v>978.6</v>
      </c>
      <c r="FN113" s="39">
        <f t="shared" si="399"/>
        <v>13368.852459016392</v>
      </c>
      <c r="FO113" s="40">
        <v>0</v>
      </c>
      <c r="FP113" s="6">
        <v>0</v>
      </c>
      <c r="FQ113" s="39">
        <f t="shared" si="389"/>
        <v>0</v>
      </c>
      <c r="FR113" s="40">
        <v>0</v>
      </c>
      <c r="FS113" s="6">
        <v>0</v>
      </c>
      <c r="FT113" s="39">
        <f t="shared" si="390"/>
        <v>0</v>
      </c>
      <c r="FU113" s="40">
        <v>0</v>
      </c>
      <c r="FV113" s="6">
        <v>0</v>
      </c>
      <c r="FW113" s="39">
        <v>0</v>
      </c>
      <c r="FX113" s="40">
        <v>0</v>
      </c>
      <c r="FY113" s="6">
        <v>0</v>
      </c>
      <c r="FZ113" s="39">
        <v>0</v>
      </c>
      <c r="GA113" s="40">
        <v>19.457999999999998</v>
      </c>
      <c r="GB113" s="6">
        <v>422.06</v>
      </c>
      <c r="GC113" s="39">
        <f t="shared" si="391"/>
        <v>21690.821256038649</v>
      </c>
      <c r="GD113" s="40">
        <v>494.053</v>
      </c>
      <c r="GE113" s="6">
        <v>7829.49</v>
      </c>
      <c r="GF113" s="39">
        <f t="shared" si="392"/>
        <v>15847.469805871029</v>
      </c>
      <c r="GG113" s="40">
        <v>0</v>
      </c>
      <c r="GH113" s="6">
        <v>0</v>
      </c>
      <c r="GI113" s="39">
        <v>0</v>
      </c>
      <c r="GJ113" s="40">
        <v>0</v>
      </c>
      <c r="GK113" s="6">
        <v>0</v>
      </c>
      <c r="GL113" s="39">
        <v>0</v>
      </c>
      <c r="GM113" s="40">
        <v>0</v>
      </c>
      <c r="GN113" s="6">
        <v>0</v>
      </c>
      <c r="GO113" s="39">
        <v>0</v>
      </c>
      <c r="GP113" s="40">
        <v>0</v>
      </c>
      <c r="GQ113" s="6">
        <v>0</v>
      </c>
      <c r="GR113" s="39">
        <v>0</v>
      </c>
      <c r="GS113" s="8">
        <f t="shared" si="393"/>
        <v>2035.0440000000003</v>
      </c>
      <c r="GT113" s="17">
        <f t="shared" si="394"/>
        <v>39910.880000000005</v>
      </c>
      <c r="GU113" s="4"/>
      <c r="GV113" s="5"/>
      <c r="GW113" s="4"/>
      <c r="GX113" s="4"/>
      <c r="GY113" s="4"/>
      <c r="GZ113" s="5"/>
      <c r="HA113" s="4"/>
      <c r="HB113" s="4"/>
      <c r="HC113" s="4"/>
      <c r="HD113" s="5"/>
      <c r="HE113" s="4"/>
      <c r="HF113" s="4"/>
      <c r="HG113" s="4"/>
      <c r="HH113" s="5"/>
      <c r="HI113" s="4"/>
      <c r="HJ113" s="1"/>
      <c r="HK113" s="1"/>
      <c r="HL113" s="2"/>
      <c r="HM113" s="1"/>
      <c r="HN113" s="1"/>
      <c r="HO113" s="1"/>
      <c r="HP113" s="2"/>
      <c r="HQ113" s="1"/>
      <c r="HR113" s="1"/>
      <c r="HS113" s="1"/>
      <c r="HT113" s="2"/>
      <c r="HU113" s="1"/>
      <c r="HV113" s="1"/>
      <c r="HW113" s="1"/>
      <c r="HX113" s="2"/>
      <c r="HY113" s="1"/>
      <c r="HZ113" s="1"/>
      <c r="IA113" s="1"/>
      <c r="IB113" s="2"/>
      <c r="IC113" s="1"/>
      <c r="ID113" s="1"/>
      <c r="IE113" s="1"/>
      <c r="IF113" s="2"/>
      <c r="IG113" s="1"/>
      <c r="IH113" s="1"/>
      <c r="II113" s="1"/>
      <c r="IJ113" s="2"/>
      <c r="IK113" s="1"/>
      <c r="IL113" s="1"/>
      <c r="IM113" s="1"/>
    </row>
    <row r="114" spans="1:322" x14ac:dyDescent="0.3">
      <c r="A114" s="52">
        <v>2014</v>
      </c>
      <c r="B114" s="53" t="s">
        <v>9</v>
      </c>
      <c r="C114" s="40">
        <v>0</v>
      </c>
      <c r="D114" s="6">
        <v>0</v>
      </c>
      <c r="E114" s="39">
        <v>0</v>
      </c>
      <c r="F114" s="40">
        <v>21.6</v>
      </c>
      <c r="G114" s="6">
        <v>885.91</v>
      </c>
      <c r="H114" s="39">
        <f t="shared" si="372"/>
        <v>41014.351851851847</v>
      </c>
      <c r="I114" s="40">
        <v>3.75</v>
      </c>
      <c r="J114" s="6">
        <v>104.97</v>
      </c>
      <c r="K114" s="39">
        <f t="shared" si="395"/>
        <v>27992</v>
      </c>
      <c r="L114" s="40">
        <v>7.2519999999999998</v>
      </c>
      <c r="M114" s="6">
        <v>137.55000000000001</v>
      </c>
      <c r="N114" s="39">
        <f t="shared" si="373"/>
        <v>18967.181467181468</v>
      </c>
      <c r="O114" s="40">
        <v>0</v>
      </c>
      <c r="P114" s="6">
        <v>0</v>
      </c>
      <c r="Q114" s="39">
        <v>0</v>
      </c>
      <c r="R114" s="40">
        <v>23.35</v>
      </c>
      <c r="S114" s="6">
        <v>378.53</v>
      </c>
      <c r="T114" s="39">
        <f t="shared" ref="T114:T120" si="403">S114/R114*1000</f>
        <v>16211.134903640253</v>
      </c>
      <c r="U114" s="40">
        <v>0</v>
      </c>
      <c r="V114" s="6">
        <v>0</v>
      </c>
      <c r="W114" s="39">
        <v>0</v>
      </c>
      <c r="X114" s="40">
        <v>26.361999999999998</v>
      </c>
      <c r="Y114" s="6">
        <v>754.4</v>
      </c>
      <c r="Z114" s="39">
        <f t="shared" si="374"/>
        <v>28616.948638191338</v>
      </c>
      <c r="AA114" s="40">
        <v>0.5</v>
      </c>
      <c r="AB114" s="6">
        <v>61.06</v>
      </c>
      <c r="AC114" s="39">
        <f t="shared" si="396"/>
        <v>122120</v>
      </c>
      <c r="AD114" s="40">
        <v>0</v>
      </c>
      <c r="AE114" s="6">
        <v>0</v>
      </c>
      <c r="AF114" s="39">
        <v>0</v>
      </c>
      <c r="AG114" s="40">
        <v>0</v>
      </c>
      <c r="AH114" s="6">
        <v>0</v>
      </c>
      <c r="AI114" s="39">
        <f t="shared" si="375"/>
        <v>0</v>
      </c>
      <c r="AJ114" s="40">
        <v>94.625</v>
      </c>
      <c r="AK114" s="6">
        <v>1879.57</v>
      </c>
      <c r="AL114" s="39">
        <f t="shared" si="376"/>
        <v>19863.355350066053</v>
      </c>
      <c r="AM114" s="40">
        <v>0</v>
      </c>
      <c r="AN114" s="6">
        <v>0</v>
      </c>
      <c r="AO114" s="39">
        <v>0</v>
      </c>
      <c r="AP114" s="40">
        <v>0</v>
      </c>
      <c r="AQ114" s="6">
        <v>0</v>
      </c>
      <c r="AR114" s="39">
        <v>0</v>
      </c>
      <c r="AS114" s="40">
        <v>0</v>
      </c>
      <c r="AT114" s="6">
        <v>0</v>
      </c>
      <c r="AU114" s="39">
        <f t="shared" si="377"/>
        <v>0</v>
      </c>
      <c r="AV114" s="40">
        <v>400.07799999999997</v>
      </c>
      <c r="AW114" s="6">
        <v>11486.08</v>
      </c>
      <c r="AX114" s="39">
        <f t="shared" si="378"/>
        <v>28709.601627682601</v>
      </c>
      <c r="AY114" s="40">
        <v>0</v>
      </c>
      <c r="AZ114" s="6">
        <v>0</v>
      </c>
      <c r="BA114" s="39">
        <v>0</v>
      </c>
      <c r="BB114" s="40">
        <v>0</v>
      </c>
      <c r="BC114" s="6">
        <v>0</v>
      </c>
      <c r="BD114" s="39">
        <v>0</v>
      </c>
      <c r="BE114" s="40"/>
      <c r="BF114" s="6"/>
      <c r="BG114" s="39"/>
      <c r="BH114" s="40">
        <v>0.32400000000000001</v>
      </c>
      <c r="BI114" s="6">
        <v>20.059999999999999</v>
      </c>
      <c r="BJ114" s="39">
        <f t="shared" si="379"/>
        <v>61913.580246913574</v>
      </c>
      <c r="BK114" s="40">
        <v>0</v>
      </c>
      <c r="BL114" s="6">
        <v>0</v>
      </c>
      <c r="BM114" s="39">
        <f t="shared" si="380"/>
        <v>0</v>
      </c>
      <c r="BN114" s="40">
        <v>0</v>
      </c>
      <c r="BO114" s="6">
        <v>0</v>
      </c>
      <c r="BP114" s="39">
        <f t="shared" si="381"/>
        <v>0</v>
      </c>
      <c r="BQ114" s="40">
        <v>0</v>
      </c>
      <c r="BR114" s="6">
        <v>0</v>
      </c>
      <c r="BS114" s="39">
        <v>0</v>
      </c>
      <c r="BT114" s="40">
        <v>45.158000000000001</v>
      </c>
      <c r="BU114" s="6">
        <v>933.77</v>
      </c>
      <c r="BV114" s="39">
        <f t="shared" si="382"/>
        <v>20677.842242791976</v>
      </c>
      <c r="BW114" s="40">
        <v>0</v>
      </c>
      <c r="BX114" s="6">
        <v>0</v>
      </c>
      <c r="BY114" s="39">
        <v>0</v>
      </c>
      <c r="BZ114" s="40">
        <v>25.137</v>
      </c>
      <c r="CA114" s="6">
        <v>265.26</v>
      </c>
      <c r="CB114" s="39">
        <f t="shared" si="383"/>
        <v>10552.571905955365</v>
      </c>
      <c r="CC114" s="40">
        <v>1.365</v>
      </c>
      <c r="CD114" s="6">
        <v>84.41</v>
      </c>
      <c r="CE114" s="39">
        <f t="shared" si="401"/>
        <v>61838.827838827841</v>
      </c>
      <c r="CF114" s="40">
        <v>0</v>
      </c>
      <c r="CG114" s="6">
        <v>0</v>
      </c>
      <c r="CH114" s="39">
        <v>0</v>
      </c>
      <c r="CI114" s="40">
        <v>0</v>
      </c>
      <c r="CJ114" s="6">
        <v>0</v>
      </c>
      <c r="CK114" s="39">
        <v>0</v>
      </c>
      <c r="CL114" s="40">
        <v>0</v>
      </c>
      <c r="CM114" s="6">
        <v>0</v>
      </c>
      <c r="CN114" s="39">
        <f t="shared" si="384"/>
        <v>0</v>
      </c>
      <c r="CO114" s="40">
        <v>7.0190000000000001</v>
      </c>
      <c r="CP114" s="6">
        <v>5.15</v>
      </c>
      <c r="CQ114" s="39">
        <f t="shared" si="385"/>
        <v>733.72275252885038</v>
      </c>
      <c r="CR114" s="40">
        <v>1.109</v>
      </c>
      <c r="CS114" s="6">
        <v>32.57</v>
      </c>
      <c r="CT114" s="39">
        <f t="shared" si="386"/>
        <v>29368.800721370604</v>
      </c>
      <c r="CU114" s="40">
        <v>0</v>
      </c>
      <c r="CV114" s="6">
        <v>0</v>
      </c>
      <c r="CW114" s="39">
        <v>0</v>
      </c>
      <c r="CX114" s="40"/>
      <c r="CY114" s="6"/>
      <c r="CZ114" s="39"/>
      <c r="DA114" s="40">
        <v>0</v>
      </c>
      <c r="DB114" s="6">
        <v>0</v>
      </c>
      <c r="DC114" s="39">
        <v>0</v>
      </c>
      <c r="DD114" s="40">
        <v>0</v>
      </c>
      <c r="DE114" s="6">
        <v>0</v>
      </c>
      <c r="DF114" s="39">
        <v>0</v>
      </c>
      <c r="DG114" s="40">
        <v>0</v>
      </c>
      <c r="DH114" s="6">
        <v>0</v>
      </c>
      <c r="DI114" s="39">
        <v>0</v>
      </c>
      <c r="DJ114" s="40">
        <v>0</v>
      </c>
      <c r="DK114" s="6">
        <v>0</v>
      </c>
      <c r="DL114" s="39">
        <v>0</v>
      </c>
      <c r="DM114" s="40">
        <v>1152.451</v>
      </c>
      <c r="DN114" s="6">
        <v>21162.71</v>
      </c>
      <c r="DO114" s="39">
        <f t="shared" si="387"/>
        <v>18363.218913428856</v>
      </c>
      <c r="DP114" s="40">
        <v>0</v>
      </c>
      <c r="DQ114" s="6">
        <v>0</v>
      </c>
      <c r="DR114" s="39">
        <v>0</v>
      </c>
      <c r="DS114" s="40">
        <v>0</v>
      </c>
      <c r="DT114" s="6">
        <v>0</v>
      </c>
      <c r="DU114" s="39">
        <v>0</v>
      </c>
      <c r="DV114" s="40">
        <v>0</v>
      </c>
      <c r="DW114" s="6">
        <v>0</v>
      </c>
      <c r="DX114" s="39">
        <v>0</v>
      </c>
      <c r="DY114" s="40">
        <v>0</v>
      </c>
      <c r="DZ114" s="6">
        <v>0</v>
      </c>
      <c r="EA114" s="39">
        <v>0</v>
      </c>
      <c r="EB114" s="40">
        <v>0</v>
      </c>
      <c r="EC114" s="6">
        <v>0</v>
      </c>
      <c r="ED114" s="39">
        <v>0</v>
      </c>
      <c r="EE114" s="40">
        <v>0</v>
      </c>
      <c r="EF114" s="6">
        <v>0</v>
      </c>
      <c r="EG114" s="39">
        <v>0</v>
      </c>
      <c r="EH114" s="40">
        <v>0</v>
      </c>
      <c r="EI114" s="6">
        <v>0</v>
      </c>
      <c r="EJ114" s="39">
        <v>0</v>
      </c>
      <c r="EK114" s="40">
        <v>0</v>
      </c>
      <c r="EL114" s="6">
        <v>0</v>
      </c>
      <c r="EM114" s="39">
        <v>0</v>
      </c>
      <c r="EN114" s="40">
        <v>0</v>
      </c>
      <c r="EO114" s="6">
        <v>0</v>
      </c>
      <c r="EP114" s="39">
        <v>0</v>
      </c>
      <c r="EQ114" s="40">
        <v>0</v>
      </c>
      <c r="ER114" s="6">
        <v>0</v>
      </c>
      <c r="ES114" s="39">
        <v>0</v>
      </c>
      <c r="ET114" s="40">
        <v>0</v>
      </c>
      <c r="EU114" s="6">
        <v>0</v>
      </c>
      <c r="EV114" s="39">
        <v>0</v>
      </c>
      <c r="EW114" s="40">
        <v>0</v>
      </c>
      <c r="EX114" s="6">
        <v>0</v>
      </c>
      <c r="EY114" s="39">
        <v>0</v>
      </c>
      <c r="EZ114" s="40">
        <v>0</v>
      </c>
      <c r="FA114" s="6">
        <v>0</v>
      </c>
      <c r="FB114" s="39">
        <v>0</v>
      </c>
      <c r="FC114" s="40">
        <v>8.4000000000000005E-2</v>
      </c>
      <c r="FD114" s="6">
        <v>13.37</v>
      </c>
      <c r="FE114" s="39">
        <f t="shared" ref="FE114:FE120" si="404">FD114/FC114*1000</f>
        <v>159166.66666666666</v>
      </c>
      <c r="FF114" s="40">
        <v>0</v>
      </c>
      <c r="FG114" s="6">
        <v>0</v>
      </c>
      <c r="FH114" s="39">
        <v>0</v>
      </c>
      <c r="FI114" s="40">
        <v>0</v>
      </c>
      <c r="FJ114" s="6">
        <v>0</v>
      </c>
      <c r="FK114" s="39">
        <v>0</v>
      </c>
      <c r="FL114" s="40">
        <v>141.85599999999999</v>
      </c>
      <c r="FM114" s="6">
        <v>1870.75</v>
      </c>
      <c r="FN114" s="39">
        <f t="shared" si="399"/>
        <v>13187.669185653058</v>
      </c>
      <c r="FO114" s="40">
        <v>0</v>
      </c>
      <c r="FP114" s="6">
        <v>0</v>
      </c>
      <c r="FQ114" s="39">
        <f t="shared" si="389"/>
        <v>0</v>
      </c>
      <c r="FR114" s="40">
        <v>0</v>
      </c>
      <c r="FS114" s="6">
        <v>0</v>
      </c>
      <c r="FT114" s="39">
        <f t="shared" si="390"/>
        <v>0</v>
      </c>
      <c r="FU114" s="40">
        <v>0</v>
      </c>
      <c r="FV114" s="6">
        <v>0</v>
      </c>
      <c r="FW114" s="39">
        <v>0</v>
      </c>
      <c r="FX114" s="40">
        <v>0</v>
      </c>
      <c r="FY114" s="6">
        <v>0</v>
      </c>
      <c r="FZ114" s="39">
        <v>0</v>
      </c>
      <c r="GA114" s="40">
        <v>2.653</v>
      </c>
      <c r="GB114" s="6">
        <v>301.17</v>
      </c>
      <c r="GC114" s="39">
        <f t="shared" si="391"/>
        <v>113520.54278175651</v>
      </c>
      <c r="GD114" s="40">
        <v>289.14299999999997</v>
      </c>
      <c r="GE114" s="6">
        <v>5201.6400000000003</v>
      </c>
      <c r="GF114" s="39">
        <f t="shared" si="392"/>
        <v>17989.852771811875</v>
      </c>
      <c r="GG114" s="40">
        <v>0</v>
      </c>
      <c r="GH114" s="6">
        <v>0</v>
      </c>
      <c r="GI114" s="39">
        <v>0</v>
      </c>
      <c r="GJ114" s="40">
        <v>0</v>
      </c>
      <c r="GK114" s="6">
        <v>0</v>
      </c>
      <c r="GL114" s="39">
        <v>0</v>
      </c>
      <c r="GM114" s="40">
        <v>0</v>
      </c>
      <c r="GN114" s="6">
        <v>0</v>
      </c>
      <c r="GO114" s="39">
        <v>0</v>
      </c>
      <c r="GP114" s="40">
        <v>0</v>
      </c>
      <c r="GQ114" s="6">
        <v>0</v>
      </c>
      <c r="GR114" s="39">
        <v>0</v>
      </c>
      <c r="GS114" s="8">
        <f t="shared" si="393"/>
        <v>2243.8159999999993</v>
      </c>
      <c r="GT114" s="17">
        <f t="shared" si="394"/>
        <v>45578.93</v>
      </c>
      <c r="GU114" s="4"/>
      <c r="GV114" s="5"/>
      <c r="GW114" s="4"/>
      <c r="GX114" s="4"/>
      <c r="GY114" s="4"/>
      <c r="GZ114" s="5"/>
      <c r="HA114" s="4"/>
      <c r="HB114" s="4"/>
      <c r="HC114" s="4"/>
      <c r="HD114" s="5"/>
      <c r="HE114" s="4"/>
      <c r="HF114" s="4"/>
      <c r="HG114" s="4"/>
      <c r="HH114" s="5"/>
      <c r="HI114" s="4"/>
      <c r="HJ114" s="1"/>
      <c r="HK114" s="1"/>
      <c r="HL114" s="2"/>
      <c r="HM114" s="1"/>
      <c r="HN114" s="1"/>
      <c r="HO114" s="1"/>
      <c r="HP114" s="2"/>
      <c r="HQ114" s="1"/>
      <c r="HR114" s="1"/>
      <c r="HS114" s="1"/>
      <c r="HT114" s="2"/>
      <c r="HU114" s="1"/>
      <c r="HV114" s="1"/>
      <c r="HW114" s="1"/>
      <c r="HX114" s="2"/>
      <c r="HY114" s="1"/>
      <c r="HZ114" s="1"/>
      <c r="IA114" s="1"/>
      <c r="IB114" s="2"/>
      <c r="IC114" s="1"/>
      <c r="ID114" s="1"/>
      <c r="IE114" s="1"/>
      <c r="IF114" s="2"/>
      <c r="IG114" s="1"/>
      <c r="IH114" s="1"/>
      <c r="II114" s="1"/>
      <c r="IJ114" s="2"/>
      <c r="IK114" s="1"/>
      <c r="IL114" s="1"/>
      <c r="IM114" s="1"/>
    </row>
    <row r="115" spans="1:322" x14ac:dyDescent="0.3">
      <c r="A115" s="52">
        <v>2014</v>
      </c>
      <c r="B115" s="53" t="s">
        <v>10</v>
      </c>
      <c r="C115" s="40">
        <v>0</v>
      </c>
      <c r="D115" s="6">
        <v>0</v>
      </c>
      <c r="E115" s="39">
        <v>0</v>
      </c>
      <c r="F115" s="40">
        <v>14.688000000000001</v>
      </c>
      <c r="G115" s="6">
        <v>732.46</v>
      </c>
      <c r="H115" s="39">
        <f t="shared" si="372"/>
        <v>49867.919389978211</v>
      </c>
      <c r="I115" s="40">
        <v>16.189</v>
      </c>
      <c r="J115" s="6">
        <v>450.77</v>
      </c>
      <c r="K115" s="39">
        <f t="shared" si="395"/>
        <v>27844.215207857185</v>
      </c>
      <c r="L115" s="40">
        <v>0</v>
      </c>
      <c r="M115" s="6">
        <v>0</v>
      </c>
      <c r="N115" s="39">
        <v>0</v>
      </c>
      <c r="O115" s="40">
        <v>0</v>
      </c>
      <c r="P115" s="6">
        <v>0</v>
      </c>
      <c r="Q115" s="39">
        <v>0</v>
      </c>
      <c r="R115" s="40">
        <v>0</v>
      </c>
      <c r="S115" s="6">
        <v>0</v>
      </c>
      <c r="T115" s="39">
        <v>0</v>
      </c>
      <c r="U115" s="40">
        <v>0</v>
      </c>
      <c r="V115" s="6">
        <v>0</v>
      </c>
      <c r="W115" s="39">
        <v>0</v>
      </c>
      <c r="X115" s="40">
        <v>74.116</v>
      </c>
      <c r="Y115" s="6">
        <v>2151.8200000000002</v>
      </c>
      <c r="Z115" s="39">
        <f t="shared" si="374"/>
        <v>29033.137244319718</v>
      </c>
      <c r="AA115" s="40">
        <v>12.002000000000001</v>
      </c>
      <c r="AB115" s="6">
        <v>295.74</v>
      </c>
      <c r="AC115" s="39">
        <f t="shared" si="396"/>
        <v>24640.893184469256</v>
      </c>
      <c r="AD115" s="40">
        <v>0</v>
      </c>
      <c r="AE115" s="6">
        <v>0</v>
      </c>
      <c r="AF115" s="39">
        <v>0</v>
      </c>
      <c r="AG115" s="40">
        <v>0</v>
      </c>
      <c r="AH115" s="6">
        <v>0</v>
      </c>
      <c r="AI115" s="39">
        <f t="shared" si="375"/>
        <v>0</v>
      </c>
      <c r="AJ115" s="40">
        <v>136.745</v>
      </c>
      <c r="AK115" s="6">
        <v>3005.46</v>
      </c>
      <c r="AL115" s="39">
        <f t="shared" si="376"/>
        <v>21978.573256791835</v>
      </c>
      <c r="AM115" s="40">
        <v>0</v>
      </c>
      <c r="AN115" s="6">
        <v>0</v>
      </c>
      <c r="AO115" s="39">
        <v>0</v>
      </c>
      <c r="AP115" s="40">
        <v>0.23</v>
      </c>
      <c r="AQ115" s="6">
        <v>22.32</v>
      </c>
      <c r="AR115" s="39">
        <f t="shared" si="397"/>
        <v>97043.478260869568</v>
      </c>
      <c r="AS115" s="40">
        <v>0</v>
      </c>
      <c r="AT115" s="6">
        <v>0</v>
      </c>
      <c r="AU115" s="39">
        <f t="shared" si="377"/>
        <v>0</v>
      </c>
      <c r="AV115" s="40">
        <v>207.15799999999999</v>
      </c>
      <c r="AW115" s="6">
        <v>6625.61</v>
      </c>
      <c r="AX115" s="39">
        <f t="shared" si="378"/>
        <v>31983.365353981022</v>
      </c>
      <c r="AY115" s="40">
        <v>0</v>
      </c>
      <c r="AZ115" s="6">
        <v>0</v>
      </c>
      <c r="BA115" s="39">
        <v>0</v>
      </c>
      <c r="BB115" s="40">
        <v>0</v>
      </c>
      <c r="BC115" s="6">
        <v>0</v>
      </c>
      <c r="BD115" s="39">
        <v>0</v>
      </c>
      <c r="BE115" s="40"/>
      <c r="BF115" s="6"/>
      <c r="BG115" s="39"/>
      <c r="BH115" s="40">
        <v>17.376000000000001</v>
      </c>
      <c r="BI115" s="6">
        <v>258.56</v>
      </c>
      <c r="BJ115" s="39">
        <f t="shared" si="379"/>
        <v>14880.294659300183</v>
      </c>
      <c r="BK115" s="40">
        <v>0</v>
      </c>
      <c r="BL115" s="6">
        <v>0</v>
      </c>
      <c r="BM115" s="39">
        <f t="shared" si="380"/>
        <v>0</v>
      </c>
      <c r="BN115" s="40">
        <v>0</v>
      </c>
      <c r="BO115" s="6">
        <v>0</v>
      </c>
      <c r="BP115" s="39">
        <f t="shared" si="381"/>
        <v>0</v>
      </c>
      <c r="BQ115" s="40">
        <v>0</v>
      </c>
      <c r="BR115" s="6">
        <v>0</v>
      </c>
      <c r="BS115" s="39">
        <v>0</v>
      </c>
      <c r="BT115" s="40">
        <v>31.111000000000001</v>
      </c>
      <c r="BU115" s="6">
        <v>725.07</v>
      </c>
      <c r="BV115" s="39">
        <f t="shared" si="382"/>
        <v>23305.904663945232</v>
      </c>
      <c r="BW115" s="40">
        <v>0</v>
      </c>
      <c r="BX115" s="6">
        <v>0</v>
      </c>
      <c r="BY115" s="39">
        <v>0</v>
      </c>
      <c r="BZ115" s="40">
        <v>0</v>
      </c>
      <c r="CA115" s="6">
        <v>0</v>
      </c>
      <c r="CB115" s="39">
        <v>0</v>
      </c>
      <c r="CC115" s="40">
        <v>0</v>
      </c>
      <c r="CD115" s="6">
        <v>0</v>
      </c>
      <c r="CE115" s="39">
        <v>0</v>
      </c>
      <c r="CF115" s="40">
        <v>0</v>
      </c>
      <c r="CG115" s="6">
        <v>0</v>
      </c>
      <c r="CH115" s="39">
        <v>0</v>
      </c>
      <c r="CI115" s="40">
        <v>3.0000000000000001E-3</v>
      </c>
      <c r="CJ115" s="6">
        <v>0.55000000000000004</v>
      </c>
      <c r="CK115" s="39">
        <f t="shared" ref="CK115:CK121" si="405">CJ115/CI115*1000</f>
        <v>183333.33333333334</v>
      </c>
      <c r="CL115" s="40">
        <v>0</v>
      </c>
      <c r="CM115" s="6">
        <v>0</v>
      </c>
      <c r="CN115" s="39">
        <f t="shared" si="384"/>
        <v>0</v>
      </c>
      <c r="CO115" s="40">
        <v>0.39900000000000002</v>
      </c>
      <c r="CP115" s="6">
        <v>8.23</v>
      </c>
      <c r="CQ115" s="39">
        <f t="shared" si="385"/>
        <v>20626.566416040099</v>
      </c>
      <c r="CR115" s="40">
        <v>2.4350000000000001</v>
      </c>
      <c r="CS115" s="6">
        <v>68.19</v>
      </c>
      <c r="CT115" s="39">
        <f t="shared" si="386"/>
        <v>28004.106776180695</v>
      </c>
      <c r="CU115" s="40">
        <v>0</v>
      </c>
      <c r="CV115" s="6">
        <v>0</v>
      </c>
      <c r="CW115" s="39">
        <v>0</v>
      </c>
      <c r="CX115" s="40"/>
      <c r="CY115" s="6"/>
      <c r="CZ115" s="39"/>
      <c r="DA115" s="40">
        <v>0</v>
      </c>
      <c r="DB115" s="6">
        <v>0</v>
      </c>
      <c r="DC115" s="39">
        <v>0</v>
      </c>
      <c r="DD115" s="40">
        <v>0</v>
      </c>
      <c r="DE115" s="6">
        <v>0</v>
      </c>
      <c r="DF115" s="39">
        <v>0</v>
      </c>
      <c r="DG115" s="40">
        <v>0</v>
      </c>
      <c r="DH115" s="6">
        <v>0</v>
      </c>
      <c r="DI115" s="39">
        <v>0</v>
      </c>
      <c r="DJ115" s="40">
        <v>0</v>
      </c>
      <c r="DK115" s="6">
        <v>0</v>
      </c>
      <c r="DL115" s="39">
        <v>0</v>
      </c>
      <c r="DM115" s="40">
        <v>522.755</v>
      </c>
      <c r="DN115" s="6">
        <v>9383.15</v>
      </c>
      <c r="DO115" s="39">
        <f t="shared" si="387"/>
        <v>17949.421813277731</v>
      </c>
      <c r="DP115" s="40">
        <v>0</v>
      </c>
      <c r="DQ115" s="6">
        <v>0</v>
      </c>
      <c r="DR115" s="39">
        <v>0</v>
      </c>
      <c r="DS115" s="40">
        <v>0</v>
      </c>
      <c r="DT115" s="6">
        <v>0</v>
      </c>
      <c r="DU115" s="39">
        <v>0</v>
      </c>
      <c r="DV115" s="40">
        <v>0</v>
      </c>
      <c r="DW115" s="6">
        <v>0</v>
      </c>
      <c r="DX115" s="39">
        <v>0</v>
      </c>
      <c r="DY115" s="40">
        <v>0</v>
      </c>
      <c r="DZ115" s="6">
        <v>0</v>
      </c>
      <c r="EA115" s="39">
        <v>0</v>
      </c>
      <c r="EB115" s="40">
        <v>0</v>
      </c>
      <c r="EC115" s="6">
        <v>0</v>
      </c>
      <c r="ED115" s="39">
        <v>0</v>
      </c>
      <c r="EE115" s="40">
        <v>0</v>
      </c>
      <c r="EF115" s="6">
        <v>0</v>
      </c>
      <c r="EG115" s="39">
        <v>0</v>
      </c>
      <c r="EH115" s="40">
        <v>288.91199999999998</v>
      </c>
      <c r="EI115" s="6">
        <v>6338.74</v>
      </c>
      <c r="EJ115" s="39">
        <f t="shared" si="402"/>
        <v>21940.037104723931</v>
      </c>
      <c r="EK115" s="40">
        <v>0</v>
      </c>
      <c r="EL115" s="6">
        <v>0</v>
      </c>
      <c r="EM115" s="39">
        <v>0</v>
      </c>
      <c r="EN115" s="40">
        <v>0</v>
      </c>
      <c r="EO115" s="6">
        <v>0</v>
      </c>
      <c r="EP115" s="39">
        <v>0</v>
      </c>
      <c r="EQ115" s="40">
        <v>0</v>
      </c>
      <c r="ER115" s="6">
        <v>0</v>
      </c>
      <c r="ES115" s="39">
        <v>0</v>
      </c>
      <c r="ET115" s="40">
        <v>0</v>
      </c>
      <c r="EU115" s="6">
        <v>0</v>
      </c>
      <c r="EV115" s="39">
        <v>0</v>
      </c>
      <c r="EW115" s="40">
        <v>0</v>
      </c>
      <c r="EX115" s="6">
        <v>0</v>
      </c>
      <c r="EY115" s="39">
        <v>0</v>
      </c>
      <c r="EZ115" s="40">
        <v>0</v>
      </c>
      <c r="FA115" s="6">
        <v>0</v>
      </c>
      <c r="FB115" s="39">
        <v>0</v>
      </c>
      <c r="FC115" s="40">
        <v>0</v>
      </c>
      <c r="FD115" s="6">
        <v>0</v>
      </c>
      <c r="FE115" s="39">
        <v>0</v>
      </c>
      <c r="FF115" s="40">
        <v>0</v>
      </c>
      <c r="FG115" s="6">
        <v>0</v>
      </c>
      <c r="FH115" s="39">
        <v>0</v>
      </c>
      <c r="FI115" s="40">
        <v>1.8</v>
      </c>
      <c r="FJ115" s="6">
        <v>76.38</v>
      </c>
      <c r="FK115" s="39">
        <f t="shared" ref="FK115" si="406">FJ115/FI115*1000</f>
        <v>42433.333333333328</v>
      </c>
      <c r="FL115" s="40">
        <v>126.137</v>
      </c>
      <c r="FM115" s="6">
        <v>1705.56</v>
      </c>
      <c r="FN115" s="39">
        <f t="shared" si="399"/>
        <v>13521.488540237995</v>
      </c>
      <c r="FO115" s="40">
        <v>0</v>
      </c>
      <c r="FP115" s="6">
        <v>0</v>
      </c>
      <c r="FQ115" s="39">
        <f t="shared" si="389"/>
        <v>0</v>
      </c>
      <c r="FR115" s="40">
        <v>0</v>
      </c>
      <c r="FS115" s="6">
        <v>0</v>
      </c>
      <c r="FT115" s="39">
        <f t="shared" si="390"/>
        <v>0</v>
      </c>
      <c r="FU115" s="40">
        <v>0</v>
      </c>
      <c r="FV115" s="6">
        <v>0</v>
      </c>
      <c r="FW115" s="39">
        <v>0</v>
      </c>
      <c r="FX115" s="40">
        <v>0</v>
      </c>
      <c r="FY115" s="6">
        <v>0</v>
      </c>
      <c r="FZ115" s="39">
        <v>0</v>
      </c>
      <c r="GA115" s="40">
        <v>2.262</v>
      </c>
      <c r="GB115" s="6">
        <v>301.12</v>
      </c>
      <c r="GC115" s="39">
        <f t="shared" si="391"/>
        <v>133121.13174182139</v>
      </c>
      <c r="GD115" s="40">
        <v>621.57500000000005</v>
      </c>
      <c r="GE115" s="6">
        <v>20754.560000000001</v>
      </c>
      <c r="GF115" s="39">
        <f t="shared" si="392"/>
        <v>33390.274705385513</v>
      </c>
      <c r="GG115" s="40">
        <v>0</v>
      </c>
      <c r="GH115" s="6">
        <v>0</v>
      </c>
      <c r="GI115" s="39">
        <v>0</v>
      </c>
      <c r="GJ115" s="40">
        <v>0</v>
      </c>
      <c r="GK115" s="6">
        <v>0</v>
      </c>
      <c r="GL115" s="39">
        <v>0</v>
      </c>
      <c r="GM115" s="40">
        <v>0</v>
      </c>
      <c r="GN115" s="6">
        <v>0</v>
      </c>
      <c r="GO115" s="39">
        <v>0</v>
      </c>
      <c r="GP115" s="40">
        <v>0</v>
      </c>
      <c r="GQ115" s="6">
        <v>0</v>
      </c>
      <c r="GR115" s="39">
        <v>0</v>
      </c>
      <c r="GS115" s="8">
        <f t="shared" si="393"/>
        <v>2075.893</v>
      </c>
      <c r="GT115" s="17">
        <f t="shared" si="394"/>
        <v>52904.290000000008</v>
      </c>
      <c r="GU115" s="4"/>
      <c r="GV115" s="5"/>
      <c r="GW115" s="4"/>
      <c r="GX115" s="4"/>
      <c r="GY115" s="4"/>
      <c r="GZ115" s="5"/>
      <c r="HA115" s="4"/>
      <c r="HB115" s="4"/>
      <c r="HC115" s="4"/>
      <c r="HD115" s="5"/>
      <c r="HE115" s="4"/>
      <c r="HF115" s="4"/>
      <c r="HG115" s="4"/>
      <c r="HH115" s="5"/>
      <c r="HI115" s="4"/>
      <c r="HJ115" s="1"/>
      <c r="HK115" s="1"/>
      <c r="HL115" s="2"/>
      <c r="HM115" s="1"/>
      <c r="HN115" s="1"/>
      <c r="HO115" s="1"/>
      <c r="HP115" s="2"/>
      <c r="HQ115" s="1"/>
      <c r="HR115" s="1"/>
      <c r="HS115" s="1"/>
      <c r="HT115" s="2"/>
      <c r="HU115" s="1"/>
      <c r="HV115" s="1"/>
      <c r="HW115" s="1"/>
      <c r="HX115" s="2"/>
      <c r="HY115" s="1"/>
      <c r="HZ115" s="1"/>
      <c r="IA115" s="1"/>
      <c r="IB115" s="2"/>
      <c r="IC115" s="1"/>
      <c r="ID115" s="1"/>
      <c r="IE115" s="1"/>
      <c r="IF115" s="2"/>
      <c r="IG115" s="1"/>
      <c r="IH115" s="1"/>
      <c r="II115" s="1"/>
      <c r="IJ115" s="2"/>
      <c r="IK115" s="1"/>
      <c r="IL115" s="1"/>
      <c r="IM115" s="1"/>
    </row>
    <row r="116" spans="1:322" x14ac:dyDescent="0.3">
      <c r="A116" s="52">
        <v>2014</v>
      </c>
      <c r="B116" s="53" t="s">
        <v>11</v>
      </c>
      <c r="C116" s="40">
        <v>0</v>
      </c>
      <c r="D116" s="6">
        <v>0</v>
      </c>
      <c r="E116" s="39">
        <v>0</v>
      </c>
      <c r="F116" s="40">
        <v>0</v>
      </c>
      <c r="G116" s="6">
        <v>0</v>
      </c>
      <c r="H116" s="39">
        <v>0</v>
      </c>
      <c r="I116" s="40">
        <v>0</v>
      </c>
      <c r="J116" s="6">
        <v>0</v>
      </c>
      <c r="K116" s="39">
        <v>0</v>
      </c>
      <c r="L116" s="40">
        <v>4.984</v>
      </c>
      <c r="M116" s="6">
        <v>109.51</v>
      </c>
      <c r="N116" s="39">
        <f t="shared" si="373"/>
        <v>21972.3113964687</v>
      </c>
      <c r="O116" s="40">
        <v>6.8000000000000005E-2</v>
      </c>
      <c r="P116" s="6">
        <v>1.41</v>
      </c>
      <c r="Q116" s="39">
        <f t="shared" ref="Q116:Q121" si="407">P116/O116*1000</f>
        <v>20735.294117647056</v>
      </c>
      <c r="R116" s="40">
        <v>24.7</v>
      </c>
      <c r="S116" s="6">
        <v>390.89</v>
      </c>
      <c r="T116" s="39">
        <f t="shared" si="403"/>
        <v>15825.506072874494</v>
      </c>
      <c r="U116" s="40">
        <v>0</v>
      </c>
      <c r="V116" s="6">
        <v>0</v>
      </c>
      <c r="W116" s="39">
        <v>0</v>
      </c>
      <c r="X116" s="40">
        <v>72.091999999999999</v>
      </c>
      <c r="Y116" s="6">
        <v>2119.41</v>
      </c>
      <c r="Z116" s="39">
        <f t="shared" si="374"/>
        <v>29398.685013593738</v>
      </c>
      <c r="AA116" s="40">
        <v>1.569</v>
      </c>
      <c r="AB116" s="6">
        <v>64.959999999999994</v>
      </c>
      <c r="AC116" s="39">
        <f t="shared" si="396"/>
        <v>41402.166985340977</v>
      </c>
      <c r="AD116" s="40">
        <v>0</v>
      </c>
      <c r="AE116" s="6">
        <v>0</v>
      </c>
      <c r="AF116" s="39">
        <v>0</v>
      </c>
      <c r="AG116" s="40">
        <v>0</v>
      </c>
      <c r="AH116" s="6">
        <v>0</v>
      </c>
      <c r="AI116" s="39">
        <f t="shared" si="375"/>
        <v>0</v>
      </c>
      <c r="AJ116" s="40">
        <v>547.97799999999995</v>
      </c>
      <c r="AK116" s="6">
        <v>13440.8</v>
      </c>
      <c r="AL116" s="39">
        <f t="shared" si="376"/>
        <v>24527.991999678823</v>
      </c>
      <c r="AM116" s="40">
        <v>0</v>
      </c>
      <c r="AN116" s="6">
        <v>0</v>
      </c>
      <c r="AO116" s="39">
        <v>0</v>
      </c>
      <c r="AP116" s="40">
        <v>1.0189999999999999</v>
      </c>
      <c r="AQ116" s="6">
        <v>35.409999999999997</v>
      </c>
      <c r="AR116" s="39">
        <f t="shared" si="397"/>
        <v>34749.754661432773</v>
      </c>
      <c r="AS116" s="40">
        <v>0</v>
      </c>
      <c r="AT116" s="6">
        <v>0</v>
      </c>
      <c r="AU116" s="39">
        <f t="shared" si="377"/>
        <v>0</v>
      </c>
      <c r="AV116" s="40">
        <v>192.03299999999999</v>
      </c>
      <c r="AW116" s="6">
        <v>5004.8900000000003</v>
      </c>
      <c r="AX116" s="39">
        <f t="shared" si="378"/>
        <v>26062.655897684257</v>
      </c>
      <c r="AY116" s="40">
        <v>0</v>
      </c>
      <c r="AZ116" s="6">
        <v>0</v>
      </c>
      <c r="BA116" s="39">
        <v>0</v>
      </c>
      <c r="BB116" s="40">
        <v>0</v>
      </c>
      <c r="BC116" s="6">
        <v>0</v>
      </c>
      <c r="BD116" s="39">
        <v>0</v>
      </c>
      <c r="BE116" s="40"/>
      <c r="BF116" s="6"/>
      <c r="BG116" s="39"/>
      <c r="BH116" s="40">
        <v>0.84</v>
      </c>
      <c r="BI116" s="6">
        <v>25.39</v>
      </c>
      <c r="BJ116" s="39">
        <f t="shared" si="379"/>
        <v>30226.190476190477</v>
      </c>
      <c r="BK116" s="40">
        <v>0</v>
      </c>
      <c r="BL116" s="6">
        <v>0</v>
      </c>
      <c r="BM116" s="39">
        <f t="shared" si="380"/>
        <v>0</v>
      </c>
      <c r="BN116" s="40">
        <v>0</v>
      </c>
      <c r="BO116" s="6">
        <v>0</v>
      </c>
      <c r="BP116" s="39">
        <f t="shared" si="381"/>
        <v>0</v>
      </c>
      <c r="BQ116" s="40">
        <v>0.5</v>
      </c>
      <c r="BR116" s="6">
        <v>207.95</v>
      </c>
      <c r="BS116" s="39">
        <f t="shared" ref="BS116" si="408">BR116/BQ116*1000</f>
        <v>415900</v>
      </c>
      <c r="BT116" s="40">
        <v>16.251999999999999</v>
      </c>
      <c r="BU116" s="6">
        <v>407.69</v>
      </c>
      <c r="BV116" s="39">
        <f t="shared" si="382"/>
        <v>25085.527935023383</v>
      </c>
      <c r="BW116" s="40">
        <v>0</v>
      </c>
      <c r="BX116" s="6">
        <v>0</v>
      </c>
      <c r="BY116" s="39">
        <v>0</v>
      </c>
      <c r="BZ116" s="40">
        <v>30.045000000000002</v>
      </c>
      <c r="CA116" s="6">
        <v>594.07000000000005</v>
      </c>
      <c r="CB116" s="39">
        <f t="shared" si="383"/>
        <v>19772.674321850558</v>
      </c>
      <c r="CC116" s="40">
        <v>0</v>
      </c>
      <c r="CD116" s="6">
        <v>0</v>
      </c>
      <c r="CE116" s="39">
        <v>0</v>
      </c>
      <c r="CF116" s="40">
        <v>0</v>
      </c>
      <c r="CG116" s="6">
        <v>0</v>
      </c>
      <c r="CH116" s="39">
        <v>0</v>
      </c>
      <c r="CI116" s="40">
        <v>0</v>
      </c>
      <c r="CJ116" s="6">
        <v>0</v>
      </c>
      <c r="CK116" s="39">
        <v>0</v>
      </c>
      <c r="CL116" s="40">
        <v>0</v>
      </c>
      <c r="CM116" s="6">
        <v>0</v>
      </c>
      <c r="CN116" s="39">
        <f t="shared" si="384"/>
        <v>0</v>
      </c>
      <c r="CO116" s="40">
        <v>2.8919999999999999</v>
      </c>
      <c r="CP116" s="6">
        <v>68.47</v>
      </c>
      <c r="CQ116" s="39">
        <f t="shared" si="385"/>
        <v>23675.656984785615</v>
      </c>
      <c r="CR116" s="40">
        <v>1.9750000000000001</v>
      </c>
      <c r="CS116" s="6">
        <v>45.01</v>
      </c>
      <c r="CT116" s="39">
        <f t="shared" si="386"/>
        <v>22789.873417721516</v>
      </c>
      <c r="CU116" s="40">
        <v>0</v>
      </c>
      <c r="CV116" s="6">
        <v>0</v>
      </c>
      <c r="CW116" s="39">
        <v>0</v>
      </c>
      <c r="CX116" s="40"/>
      <c r="CY116" s="6"/>
      <c r="CZ116" s="39"/>
      <c r="DA116" s="40">
        <v>0</v>
      </c>
      <c r="DB116" s="6">
        <v>0</v>
      </c>
      <c r="DC116" s="39">
        <v>0</v>
      </c>
      <c r="DD116" s="40">
        <v>0</v>
      </c>
      <c r="DE116" s="6">
        <v>0</v>
      </c>
      <c r="DF116" s="39">
        <v>0</v>
      </c>
      <c r="DG116" s="40">
        <v>0</v>
      </c>
      <c r="DH116" s="6">
        <v>0</v>
      </c>
      <c r="DI116" s="39">
        <v>0</v>
      </c>
      <c r="DJ116" s="40">
        <v>0</v>
      </c>
      <c r="DK116" s="6">
        <v>0</v>
      </c>
      <c r="DL116" s="39">
        <v>0</v>
      </c>
      <c r="DM116" s="40">
        <v>1234.973</v>
      </c>
      <c r="DN116" s="6">
        <v>25765.82</v>
      </c>
      <c r="DO116" s="39">
        <f t="shared" si="387"/>
        <v>20863.468270156514</v>
      </c>
      <c r="DP116" s="40">
        <v>0</v>
      </c>
      <c r="DQ116" s="6">
        <v>0</v>
      </c>
      <c r="DR116" s="39">
        <v>0</v>
      </c>
      <c r="DS116" s="40">
        <v>0</v>
      </c>
      <c r="DT116" s="6">
        <v>0</v>
      </c>
      <c r="DU116" s="39">
        <v>0</v>
      </c>
      <c r="DV116" s="40">
        <v>0</v>
      </c>
      <c r="DW116" s="6">
        <v>0</v>
      </c>
      <c r="DX116" s="39">
        <v>0</v>
      </c>
      <c r="DY116" s="40">
        <v>0</v>
      </c>
      <c r="DZ116" s="6">
        <v>0</v>
      </c>
      <c r="EA116" s="39">
        <v>0</v>
      </c>
      <c r="EB116" s="40">
        <v>0</v>
      </c>
      <c r="EC116" s="6">
        <v>0</v>
      </c>
      <c r="ED116" s="39">
        <v>0</v>
      </c>
      <c r="EE116" s="40">
        <v>0</v>
      </c>
      <c r="EF116" s="6">
        <v>0</v>
      </c>
      <c r="EG116" s="39">
        <v>0</v>
      </c>
      <c r="EH116" s="40">
        <v>0</v>
      </c>
      <c r="EI116" s="6">
        <v>0</v>
      </c>
      <c r="EJ116" s="39">
        <v>0</v>
      </c>
      <c r="EK116" s="40">
        <v>0</v>
      </c>
      <c r="EL116" s="6">
        <v>0</v>
      </c>
      <c r="EM116" s="39">
        <v>0</v>
      </c>
      <c r="EN116" s="40">
        <v>0</v>
      </c>
      <c r="EO116" s="6">
        <v>0</v>
      </c>
      <c r="EP116" s="39">
        <v>0</v>
      </c>
      <c r="EQ116" s="40">
        <v>0</v>
      </c>
      <c r="ER116" s="6">
        <v>0</v>
      </c>
      <c r="ES116" s="39">
        <v>0</v>
      </c>
      <c r="ET116" s="40">
        <v>0</v>
      </c>
      <c r="EU116" s="6">
        <v>0</v>
      </c>
      <c r="EV116" s="39">
        <v>0</v>
      </c>
      <c r="EW116" s="40">
        <v>0</v>
      </c>
      <c r="EX116" s="6">
        <v>0</v>
      </c>
      <c r="EY116" s="39">
        <v>0</v>
      </c>
      <c r="EZ116" s="40">
        <v>0</v>
      </c>
      <c r="FA116" s="6">
        <v>0</v>
      </c>
      <c r="FB116" s="39">
        <v>0</v>
      </c>
      <c r="FC116" s="40">
        <v>0</v>
      </c>
      <c r="FD116" s="6">
        <v>0</v>
      </c>
      <c r="FE116" s="39">
        <v>0</v>
      </c>
      <c r="FF116" s="40">
        <v>0</v>
      </c>
      <c r="FG116" s="6">
        <v>0</v>
      </c>
      <c r="FH116" s="39">
        <v>0</v>
      </c>
      <c r="FI116" s="40">
        <v>0</v>
      </c>
      <c r="FJ116" s="6">
        <v>0</v>
      </c>
      <c r="FK116" s="39">
        <v>0</v>
      </c>
      <c r="FL116" s="40">
        <v>119.351</v>
      </c>
      <c r="FM116" s="6">
        <v>2886.73</v>
      </c>
      <c r="FN116" s="39">
        <f t="shared" si="399"/>
        <v>24186.894119027074</v>
      </c>
      <c r="FO116" s="40">
        <v>0</v>
      </c>
      <c r="FP116" s="6">
        <v>0</v>
      </c>
      <c r="FQ116" s="39">
        <f t="shared" si="389"/>
        <v>0</v>
      </c>
      <c r="FR116" s="40">
        <v>0</v>
      </c>
      <c r="FS116" s="6">
        <v>0</v>
      </c>
      <c r="FT116" s="39">
        <f t="shared" si="390"/>
        <v>0</v>
      </c>
      <c r="FU116" s="40">
        <v>0</v>
      </c>
      <c r="FV116" s="6">
        <v>0</v>
      </c>
      <c r="FW116" s="39">
        <v>0</v>
      </c>
      <c r="FX116" s="40">
        <v>0</v>
      </c>
      <c r="FY116" s="6">
        <v>0</v>
      </c>
      <c r="FZ116" s="39">
        <v>0</v>
      </c>
      <c r="GA116" s="40">
        <v>0.95899999999999996</v>
      </c>
      <c r="GB116" s="6">
        <v>347.76</v>
      </c>
      <c r="GC116" s="39">
        <f t="shared" si="391"/>
        <v>362627.73722627736</v>
      </c>
      <c r="GD116" s="40">
        <v>752.50900000000001</v>
      </c>
      <c r="GE116" s="6">
        <v>14877.2</v>
      </c>
      <c r="GF116" s="39">
        <f t="shared" si="392"/>
        <v>19770.128995134943</v>
      </c>
      <c r="GG116" s="40">
        <v>9.5000000000000001E-2</v>
      </c>
      <c r="GH116" s="6">
        <v>1.9</v>
      </c>
      <c r="GI116" s="39">
        <f t="shared" ref="GI116:GI121" si="409">GH116/GG116*1000</f>
        <v>20000</v>
      </c>
      <c r="GJ116" s="40">
        <v>0</v>
      </c>
      <c r="GK116" s="6">
        <v>0</v>
      </c>
      <c r="GL116" s="39">
        <v>0</v>
      </c>
      <c r="GM116" s="40">
        <v>0</v>
      </c>
      <c r="GN116" s="6">
        <v>0</v>
      </c>
      <c r="GO116" s="39">
        <v>0</v>
      </c>
      <c r="GP116" s="40">
        <v>0</v>
      </c>
      <c r="GQ116" s="6">
        <v>0</v>
      </c>
      <c r="GR116" s="39">
        <v>0</v>
      </c>
      <c r="GS116" s="8">
        <f t="shared" si="393"/>
        <v>3004.8339999999998</v>
      </c>
      <c r="GT116" s="17">
        <f t="shared" si="394"/>
        <v>66395.27</v>
      </c>
      <c r="GU116" s="4"/>
      <c r="GV116" s="5"/>
      <c r="GW116" s="4"/>
      <c r="GX116" s="4"/>
      <c r="GY116" s="4"/>
      <c r="GZ116" s="5"/>
      <c r="HA116" s="4"/>
      <c r="HB116" s="4"/>
      <c r="HC116" s="4"/>
      <c r="HD116" s="5"/>
      <c r="HE116" s="4"/>
      <c r="HF116" s="4"/>
      <c r="HG116" s="4"/>
      <c r="HH116" s="5"/>
      <c r="HI116" s="4"/>
      <c r="HJ116" s="1"/>
      <c r="HK116" s="1"/>
      <c r="HL116" s="2"/>
      <c r="HM116" s="1"/>
      <c r="HN116" s="1"/>
      <c r="HO116" s="1"/>
      <c r="HP116" s="2"/>
      <c r="HQ116" s="1"/>
      <c r="HR116" s="1"/>
      <c r="HS116" s="1"/>
      <c r="HT116" s="2"/>
      <c r="HU116" s="1"/>
      <c r="HV116" s="1"/>
      <c r="HW116" s="1"/>
      <c r="HX116" s="2"/>
      <c r="HY116" s="1"/>
      <c r="HZ116" s="1"/>
      <c r="IA116" s="1"/>
      <c r="IB116" s="2"/>
      <c r="IC116" s="1"/>
      <c r="ID116" s="1"/>
      <c r="IE116" s="1"/>
      <c r="IF116" s="2"/>
      <c r="IG116" s="1"/>
      <c r="IH116" s="1"/>
      <c r="II116" s="1"/>
      <c r="IJ116" s="2"/>
      <c r="IK116" s="1"/>
      <c r="IL116" s="1"/>
      <c r="IM116" s="1"/>
    </row>
    <row r="117" spans="1:322" x14ac:dyDescent="0.3">
      <c r="A117" s="52">
        <v>2014</v>
      </c>
      <c r="B117" s="53" t="s">
        <v>12</v>
      </c>
      <c r="C117" s="40">
        <v>0</v>
      </c>
      <c r="D117" s="6">
        <v>0</v>
      </c>
      <c r="E117" s="39">
        <v>0</v>
      </c>
      <c r="F117" s="40">
        <v>0</v>
      </c>
      <c r="G117" s="6">
        <v>0</v>
      </c>
      <c r="H117" s="39">
        <v>0</v>
      </c>
      <c r="I117" s="40">
        <v>27.402000000000001</v>
      </c>
      <c r="J117" s="6">
        <v>773.48</v>
      </c>
      <c r="K117" s="39">
        <f t="shared" si="395"/>
        <v>28227.136705349974</v>
      </c>
      <c r="L117" s="40">
        <v>0</v>
      </c>
      <c r="M117" s="6">
        <v>0</v>
      </c>
      <c r="N117" s="39">
        <v>0</v>
      </c>
      <c r="O117" s="40">
        <v>2.8000000000000001E-2</v>
      </c>
      <c r="P117" s="6">
        <v>0.47</v>
      </c>
      <c r="Q117" s="39">
        <f t="shared" si="407"/>
        <v>16785.714285714286</v>
      </c>
      <c r="R117" s="40">
        <v>0</v>
      </c>
      <c r="S117" s="6">
        <v>0</v>
      </c>
      <c r="T117" s="39">
        <v>0</v>
      </c>
      <c r="U117" s="40">
        <v>0</v>
      </c>
      <c r="V117" s="6">
        <v>0</v>
      </c>
      <c r="W117" s="39">
        <v>0</v>
      </c>
      <c r="X117" s="40">
        <v>74.927999999999997</v>
      </c>
      <c r="Y117" s="6">
        <v>2339.04</v>
      </c>
      <c r="Z117" s="39">
        <f t="shared" si="374"/>
        <v>31217.168481742472</v>
      </c>
      <c r="AA117" s="40">
        <v>8.9999999999999993E-3</v>
      </c>
      <c r="AB117" s="6">
        <v>1.91</v>
      </c>
      <c r="AC117" s="39">
        <f t="shared" si="396"/>
        <v>212222.22222222222</v>
      </c>
      <c r="AD117" s="40">
        <v>0</v>
      </c>
      <c r="AE117" s="6">
        <v>0</v>
      </c>
      <c r="AF117" s="39">
        <v>0</v>
      </c>
      <c r="AG117" s="40">
        <v>0</v>
      </c>
      <c r="AH117" s="6">
        <v>0</v>
      </c>
      <c r="AI117" s="39">
        <f t="shared" si="375"/>
        <v>0</v>
      </c>
      <c r="AJ117" s="40">
        <v>501.06299999999999</v>
      </c>
      <c r="AK117" s="6">
        <v>10833.97</v>
      </c>
      <c r="AL117" s="39">
        <f t="shared" si="376"/>
        <v>21621.971688190904</v>
      </c>
      <c r="AM117" s="40">
        <v>0</v>
      </c>
      <c r="AN117" s="6">
        <v>0</v>
      </c>
      <c r="AO117" s="39">
        <v>0</v>
      </c>
      <c r="AP117" s="40">
        <v>1.4E-2</v>
      </c>
      <c r="AQ117" s="6">
        <v>1.07</v>
      </c>
      <c r="AR117" s="39">
        <f t="shared" si="397"/>
        <v>76428.571428571435</v>
      </c>
      <c r="AS117" s="40">
        <v>0</v>
      </c>
      <c r="AT117" s="6">
        <v>0</v>
      </c>
      <c r="AU117" s="39">
        <f t="shared" si="377"/>
        <v>0</v>
      </c>
      <c r="AV117" s="40">
        <v>123.41200000000001</v>
      </c>
      <c r="AW117" s="6">
        <v>3738.23</v>
      </c>
      <c r="AX117" s="39">
        <f t="shared" si="378"/>
        <v>30290.652448708388</v>
      </c>
      <c r="AY117" s="40">
        <v>0</v>
      </c>
      <c r="AZ117" s="6">
        <v>0</v>
      </c>
      <c r="BA117" s="39">
        <v>0</v>
      </c>
      <c r="BB117" s="40">
        <v>0</v>
      </c>
      <c r="BC117" s="6">
        <v>0</v>
      </c>
      <c r="BD117" s="39">
        <v>0</v>
      </c>
      <c r="BE117" s="40"/>
      <c r="BF117" s="6"/>
      <c r="BG117" s="39"/>
      <c r="BH117" s="40">
        <v>18.117999999999999</v>
      </c>
      <c r="BI117" s="6">
        <v>283.61</v>
      </c>
      <c r="BJ117" s="39">
        <f t="shared" si="379"/>
        <v>15653.493763108512</v>
      </c>
      <c r="BK117" s="40">
        <v>0</v>
      </c>
      <c r="BL117" s="6">
        <v>0</v>
      </c>
      <c r="BM117" s="39">
        <f t="shared" si="380"/>
        <v>0</v>
      </c>
      <c r="BN117" s="40">
        <v>0</v>
      </c>
      <c r="BO117" s="6">
        <v>0</v>
      </c>
      <c r="BP117" s="39">
        <f t="shared" si="381"/>
        <v>0</v>
      </c>
      <c r="BQ117" s="40">
        <v>0</v>
      </c>
      <c r="BR117" s="6">
        <v>0</v>
      </c>
      <c r="BS117" s="39">
        <v>0</v>
      </c>
      <c r="BT117" s="40">
        <v>26.01</v>
      </c>
      <c r="BU117" s="6">
        <v>603.15</v>
      </c>
      <c r="BV117" s="39">
        <f t="shared" si="382"/>
        <v>23189.158016147634</v>
      </c>
      <c r="BW117" s="40">
        <v>0</v>
      </c>
      <c r="BX117" s="6">
        <v>0</v>
      </c>
      <c r="BY117" s="39">
        <v>0</v>
      </c>
      <c r="BZ117" s="40">
        <v>24.948</v>
      </c>
      <c r="CA117" s="6">
        <v>265.44</v>
      </c>
      <c r="CB117" s="39">
        <f t="shared" si="383"/>
        <v>10639.73063973064</v>
      </c>
      <c r="CC117" s="40">
        <v>0</v>
      </c>
      <c r="CD117" s="6">
        <v>0</v>
      </c>
      <c r="CE117" s="39">
        <v>0</v>
      </c>
      <c r="CF117" s="40">
        <v>0</v>
      </c>
      <c r="CG117" s="6">
        <v>0</v>
      </c>
      <c r="CH117" s="39">
        <v>0</v>
      </c>
      <c r="CI117" s="40">
        <v>0</v>
      </c>
      <c r="CJ117" s="6">
        <v>0</v>
      </c>
      <c r="CK117" s="39">
        <v>0</v>
      </c>
      <c r="CL117" s="40">
        <v>0</v>
      </c>
      <c r="CM117" s="6">
        <v>0</v>
      </c>
      <c r="CN117" s="39">
        <f t="shared" si="384"/>
        <v>0</v>
      </c>
      <c r="CO117" s="40">
        <v>0.26500000000000001</v>
      </c>
      <c r="CP117" s="6">
        <v>2.4300000000000002</v>
      </c>
      <c r="CQ117" s="39">
        <f t="shared" si="385"/>
        <v>9169.8113207547158</v>
      </c>
      <c r="CR117" s="40">
        <v>8.1660000000000004</v>
      </c>
      <c r="CS117" s="6">
        <v>244.84</v>
      </c>
      <c r="CT117" s="39">
        <f t="shared" si="386"/>
        <v>29982.855743325985</v>
      </c>
      <c r="CU117" s="40">
        <v>0</v>
      </c>
      <c r="CV117" s="6">
        <v>0</v>
      </c>
      <c r="CW117" s="39">
        <v>0</v>
      </c>
      <c r="CX117" s="40"/>
      <c r="CY117" s="6"/>
      <c r="CZ117" s="39"/>
      <c r="DA117" s="40">
        <v>0</v>
      </c>
      <c r="DB117" s="6">
        <v>0</v>
      </c>
      <c r="DC117" s="39">
        <v>0</v>
      </c>
      <c r="DD117" s="40">
        <v>0</v>
      </c>
      <c r="DE117" s="6">
        <v>0</v>
      </c>
      <c r="DF117" s="39">
        <v>0</v>
      </c>
      <c r="DG117" s="40">
        <v>0</v>
      </c>
      <c r="DH117" s="6">
        <v>0</v>
      </c>
      <c r="DI117" s="39">
        <v>0</v>
      </c>
      <c r="DJ117" s="40">
        <v>0</v>
      </c>
      <c r="DK117" s="6">
        <v>0</v>
      </c>
      <c r="DL117" s="39">
        <v>0</v>
      </c>
      <c r="DM117" s="40">
        <v>978.18100000000004</v>
      </c>
      <c r="DN117" s="6">
        <v>19306.240000000002</v>
      </c>
      <c r="DO117" s="39">
        <f t="shared" si="387"/>
        <v>19736.878962073482</v>
      </c>
      <c r="DP117" s="40">
        <v>0</v>
      </c>
      <c r="DQ117" s="6">
        <v>0</v>
      </c>
      <c r="DR117" s="39">
        <v>0</v>
      </c>
      <c r="DS117" s="40">
        <v>0</v>
      </c>
      <c r="DT117" s="6">
        <v>0</v>
      </c>
      <c r="DU117" s="39">
        <v>0</v>
      </c>
      <c r="DV117" s="40">
        <v>0</v>
      </c>
      <c r="DW117" s="6">
        <v>0</v>
      </c>
      <c r="DX117" s="39">
        <v>0</v>
      </c>
      <c r="DY117" s="40">
        <v>0</v>
      </c>
      <c r="DZ117" s="6">
        <v>0</v>
      </c>
      <c r="EA117" s="39">
        <v>0</v>
      </c>
      <c r="EB117" s="40">
        <v>0</v>
      </c>
      <c r="EC117" s="6">
        <v>0</v>
      </c>
      <c r="ED117" s="39">
        <v>0</v>
      </c>
      <c r="EE117" s="40">
        <v>0</v>
      </c>
      <c r="EF117" s="6">
        <v>0</v>
      </c>
      <c r="EG117" s="39">
        <v>0</v>
      </c>
      <c r="EH117" s="40">
        <v>0</v>
      </c>
      <c r="EI117" s="6">
        <v>0</v>
      </c>
      <c r="EJ117" s="39">
        <v>0</v>
      </c>
      <c r="EK117" s="40">
        <v>0</v>
      </c>
      <c r="EL117" s="6">
        <v>0</v>
      </c>
      <c r="EM117" s="39">
        <v>0</v>
      </c>
      <c r="EN117" s="40">
        <v>0</v>
      </c>
      <c r="EO117" s="6">
        <v>0</v>
      </c>
      <c r="EP117" s="39">
        <v>0</v>
      </c>
      <c r="EQ117" s="40">
        <v>0</v>
      </c>
      <c r="ER117" s="6">
        <v>0</v>
      </c>
      <c r="ES117" s="39">
        <v>0</v>
      </c>
      <c r="ET117" s="40">
        <v>0</v>
      </c>
      <c r="EU117" s="6">
        <v>0</v>
      </c>
      <c r="EV117" s="39">
        <v>0</v>
      </c>
      <c r="EW117" s="40">
        <v>0</v>
      </c>
      <c r="EX117" s="6">
        <v>0</v>
      </c>
      <c r="EY117" s="39">
        <v>0</v>
      </c>
      <c r="EZ117" s="40">
        <v>0</v>
      </c>
      <c r="FA117" s="6">
        <v>0</v>
      </c>
      <c r="FB117" s="39">
        <v>0</v>
      </c>
      <c r="FC117" s="40">
        <v>0</v>
      </c>
      <c r="FD117" s="6">
        <v>0</v>
      </c>
      <c r="FE117" s="39">
        <v>0</v>
      </c>
      <c r="FF117" s="40">
        <v>0</v>
      </c>
      <c r="FG117" s="6">
        <v>0</v>
      </c>
      <c r="FH117" s="39">
        <v>0</v>
      </c>
      <c r="FI117" s="40">
        <v>0</v>
      </c>
      <c r="FJ117" s="6">
        <v>0</v>
      </c>
      <c r="FK117" s="39">
        <v>0</v>
      </c>
      <c r="FL117" s="40">
        <v>121.758</v>
      </c>
      <c r="FM117" s="6">
        <v>1669.88</v>
      </c>
      <c r="FN117" s="39">
        <f t="shared" si="399"/>
        <v>13714.745642996766</v>
      </c>
      <c r="FO117" s="40">
        <v>0</v>
      </c>
      <c r="FP117" s="6">
        <v>0</v>
      </c>
      <c r="FQ117" s="39">
        <f t="shared" si="389"/>
        <v>0</v>
      </c>
      <c r="FR117" s="40">
        <v>0</v>
      </c>
      <c r="FS117" s="6">
        <v>0</v>
      </c>
      <c r="FT117" s="39">
        <f t="shared" si="390"/>
        <v>0</v>
      </c>
      <c r="FU117" s="40">
        <v>0</v>
      </c>
      <c r="FV117" s="6">
        <v>0</v>
      </c>
      <c r="FW117" s="39">
        <v>0</v>
      </c>
      <c r="FX117" s="40">
        <v>0</v>
      </c>
      <c r="FY117" s="6">
        <v>0</v>
      </c>
      <c r="FZ117" s="39">
        <v>0</v>
      </c>
      <c r="GA117" s="40">
        <v>1.929</v>
      </c>
      <c r="GB117" s="6">
        <v>82.33</v>
      </c>
      <c r="GC117" s="39">
        <f t="shared" si="391"/>
        <v>42680.145152928977</v>
      </c>
      <c r="GD117" s="40">
        <v>177.78100000000001</v>
      </c>
      <c r="GE117" s="6">
        <v>3496.09</v>
      </c>
      <c r="GF117" s="39">
        <f t="shared" si="392"/>
        <v>19665.149819159527</v>
      </c>
      <c r="GG117" s="40">
        <v>0.79</v>
      </c>
      <c r="GH117" s="6">
        <v>2.73</v>
      </c>
      <c r="GI117" s="39">
        <f t="shared" si="409"/>
        <v>3455.6962025316452</v>
      </c>
      <c r="GJ117" s="40">
        <v>0</v>
      </c>
      <c r="GK117" s="6">
        <v>0</v>
      </c>
      <c r="GL117" s="39">
        <v>0</v>
      </c>
      <c r="GM117" s="40">
        <v>0</v>
      </c>
      <c r="GN117" s="6">
        <v>0</v>
      </c>
      <c r="GO117" s="39">
        <v>0</v>
      </c>
      <c r="GP117" s="40">
        <v>0</v>
      </c>
      <c r="GQ117" s="6">
        <v>0</v>
      </c>
      <c r="GR117" s="39">
        <v>0</v>
      </c>
      <c r="GS117" s="8">
        <f t="shared" si="393"/>
        <v>2084.8020000000001</v>
      </c>
      <c r="GT117" s="17">
        <f t="shared" si="394"/>
        <v>43644.910000000011</v>
      </c>
      <c r="GU117" s="4"/>
      <c r="GV117" s="5"/>
      <c r="GW117" s="4"/>
      <c r="GX117" s="4"/>
      <c r="GY117" s="4"/>
      <c r="GZ117" s="5"/>
      <c r="HA117" s="4"/>
      <c r="HB117" s="4"/>
      <c r="HC117" s="4"/>
      <c r="HD117" s="5"/>
      <c r="HE117" s="4"/>
      <c r="HF117" s="4"/>
      <c r="HG117" s="4"/>
      <c r="HH117" s="5"/>
      <c r="HI117" s="4"/>
      <c r="HJ117" s="1"/>
      <c r="HK117" s="1"/>
      <c r="HL117" s="2"/>
      <c r="HM117" s="1"/>
      <c r="HN117" s="1"/>
      <c r="HO117" s="1"/>
      <c r="HP117" s="2"/>
      <c r="HQ117" s="1"/>
      <c r="HR117" s="1"/>
      <c r="HS117" s="1"/>
      <c r="HT117" s="2"/>
      <c r="HU117" s="1"/>
      <c r="HV117" s="1"/>
      <c r="HW117" s="1"/>
      <c r="HX117" s="2"/>
      <c r="HY117" s="1"/>
      <c r="HZ117" s="1"/>
      <c r="IA117" s="1"/>
      <c r="IB117" s="2"/>
      <c r="IC117" s="1"/>
      <c r="ID117" s="1"/>
      <c r="IE117" s="1"/>
      <c r="IF117" s="2"/>
      <c r="IG117" s="1"/>
      <c r="IH117" s="1"/>
      <c r="II117" s="1"/>
      <c r="IJ117" s="2"/>
      <c r="IK117" s="1"/>
      <c r="IL117" s="1"/>
      <c r="IM117" s="1"/>
    </row>
    <row r="118" spans="1:322" x14ac:dyDescent="0.3">
      <c r="A118" s="52">
        <v>2014</v>
      </c>
      <c r="B118" s="53" t="s">
        <v>13</v>
      </c>
      <c r="C118" s="40">
        <v>0</v>
      </c>
      <c r="D118" s="6">
        <v>0</v>
      </c>
      <c r="E118" s="39">
        <v>0</v>
      </c>
      <c r="F118" s="40">
        <v>12.096</v>
      </c>
      <c r="G118" s="6">
        <v>568.41</v>
      </c>
      <c r="H118" s="39">
        <f t="shared" si="372"/>
        <v>46991.567460317456</v>
      </c>
      <c r="I118" s="40">
        <v>0</v>
      </c>
      <c r="J118" s="6">
        <v>0</v>
      </c>
      <c r="K118" s="39">
        <v>0</v>
      </c>
      <c r="L118" s="40">
        <v>0</v>
      </c>
      <c r="M118" s="6">
        <v>0</v>
      </c>
      <c r="N118" s="39">
        <v>0</v>
      </c>
      <c r="O118" s="40">
        <v>0</v>
      </c>
      <c r="P118" s="6">
        <v>0</v>
      </c>
      <c r="Q118" s="39">
        <v>0</v>
      </c>
      <c r="R118" s="40">
        <v>0</v>
      </c>
      <c r="S118" s="6">
        <v>0</v>
      </c>
      <c r="T118" s="39">
        <v>0</v>
      </c>
      <c r="U118" s="40">
        <v>0</v>
      </c>
      <c r="V118" s="6">
        <v>0</v>
      </c>
      <c r="W118" s="39">
        <v>0</v>
      </c>
      <c r="X118" s="40">
        <v>50.517000000000003</v>
      </c>
      <c r="Y118" s="6">
        <v>1542.16</v>
      </c>
      <c r="Z118" s="39">
        <f t="shared" si="374"/>
        <v>30527.545182809747</v>
      </c>
      <c r="AA118" s="40">
        <v>0.113</v>
      </c>
      <c r="AB118" s="6">
        <v>5.39</v>
      </c>
      <c r="AC118" s="39">
        <f t="shared" si="396"/>
        <v>47699.115044247781</v>
      </c>
      <c r="AD118" s="40">
        <v>0</v>
      </c>
      <c r="AE118" s="6">
        <v>0</v>
      </c>
      <c r="AF118" s="39">
        <v>0</v>
      </c>
      <c r="AG118" s="40">
        <v>0</v>
      </c>
      <c r="AH118" s="6">
        <v>0</v>
      </c>
      <c r="AI118" s="39">
        <f t="shared" si="375"/>
        <v>0</v>
      </c>
      <c r="AJ118" s="40">
        <v>394.57400000000001</v>
      </c>
      <c r="AK118" s="6">
        <v>8693.1200000000008</v>
      </c>
      <c r="AL118" s="39">
        <f t="shared" si="376"/>
        <v>22031.65946058281</v>
      </c>
      <c r="AM118" s="40">
        <v>0</v>
      </c>
      <c r="AN118" s="6">
        <v>0</v>
      </c>
      <c r="AO118" s="39">
        <v>0</v>
      </c>
      <c r="AP118" s="40">
        <v>0.95</v>
      </c>
      <c r="AQ118" s="6">
        <v>1.75</v>
      </c>
      <c r="AR118" s="39">
        <f t="shared" si="397"/>
        <v>1842.105263157895</v>
      </c>
      <c r="AS118" s="40">
        <v>0</v>
      </c>
      <c r="AT118" s="6">
        <v>0</v>
      </c>
      <c r="AU118" s="39">
        <f t="shared" si="377"/>
        <v>0</v>
      </c>
      <c r="AV118" s="40">
        <v>91.394000000000005</v>
      </c>
      <c r="AW118" s="6">
        <v>2141.0700000000002</v>
      </c>
      <c r="AX118" s="39">
        <f t="shared" si="378"/>
        <v>23426.81138805611</v>
      </c>
      <c r="AY118" s="40">
        <v>1.2</v>
      </c>
      <c r="AZ118" s="6">
        <v>26.42</v>
      </c>
      <c r="BA118" s="39">
        <f t="shared" ref="BA118:BA120" si="410">AZ118/AY118*1000</f>
        <v>22016.666666666668</v>
      </c>
      <c r="BB118" s="40">
        <v>0</v>
      </c>
      <c r="BC118" s="6">
        <v>0</v>
      </c>
      <c r="BD118" s="39">
        <v>0</v>
      </c>
      <c r="BE118" s="40"/>
      <c r="BF118" s="6"/>
      <c r="BG118" s="39"/>
      <c r="BH118" s="40">
        <v>58.808</v>
      </c>
      <c r="BI118" s="6">
        <v>905.82</v>
      </c>
      <c r="BJ118" s="39">
        <f t="shared" si="379"/>
        <v>15403.006393687936</v>
      </c>
      <c r="BK118" s="40">
        <v>0</v>
      </c>
      <c r="BL118" s="6">
        <v>0</v>
      </c>
      <c r="BM118" s="39">
        <f t="shared" si="380"/>
        <v>0</v>
      </c>
      <c r="BN118" s="40">
        <v>0</v>
      </c>
      <c r="BO118" s="6">
        <v>0</v>
      </c>
      <c r="BP118" s="39">
        <f t="shared" si="381"/>
        <v>0</v>
      </c>
      <c r="BQ118" s="40">
        <v>0</v>
      </c>
      <c r="BR118" s="6">
        <v>0</v>
      </c>
      <c r="BS118" s="39">
        <v>0</v>
      </c>
      <c r="BT118" s="40">
        <v>17.082000000000001</v>
      </c>
      <c r="BU118" s="6">
        <v>387.96</v>
      </c>
      <c r="BV118" s="39">
        <f t="shared" si="382"/>
        <v>22711.626273270107</v>
      </c>
      <c r="BW118" s="40">
        <v>0</v>
      </c>
      <c r="BX118" s="6">
        <v>0</v>
      </c>
      <c r="BY118" s="39">
        <v>0</v>
      </c>
      <c r="BZ118" s="40">
        <v>24.361999999999998</v>
      </c>
      <c r="CA118" s="6">
        <v>258.60000000000002</v>
      </c>
      <c r="CB118" s="39">
        <f t="shared" si="383"/>
        <v>10614.892044988097</v>
      </c>
      <c r="CC118" s="40">
        <v>0</v>
      </c>
      <c r="CD118" s="6">
        <v>0</v>
      </c>
      <c r="CE118" s="39">
        <v>0</v>
      </c>
      <c r="CF118" s="40">
        <v>0</v>
      </c>
      <c r="CG118" s="6">
        <v>0</v>
      </c>
      <c r="CH118" s="39">
        <v>0</v>
      </c>
      <c r="CI118" s="40">
        <v>0</v>
      </c>
      <c r="CJ118" s="6">
        <v>0</v>
      </c>
      <c r="CK118" s="39">
        <v>0</v>
      </c>
      <c r="CL118" s="40">
        <v>0</v>
      </c>
      <c r="CM118" s="6">
        <v>0</v>
      </c>
      <c r="CN118" s="39">
        <f t="shared" si="384"/>
        <v>0</v>
      </c>
      <c r="CO118" s="40">
        <v>2.282</v>
      </c>
      <c r="CP118" s="6">
        <v>6.54</v>
      </c>
      <c r="CQ118" s="39">
        <f t="shared" si="385"/>
        <v>2865.9070990359332</v>
      </c>
      <c r="CR118" s="40">
        <v>3.7890000000000001</v>
      </c>
      <c r="CS118" s="6">
        <v>104.4</v>
      </c>
      <c r="CT118" s="39">
        <f t="shared" si="386"/>
        <v>27553.444180522565</v>
      </c>
      <c r="CU118" s="40">
        <v>0</v>
      </c>
      <c r="CV118" s="6">
        <v>0</v>
      </c>
      <c r="CW118" s="39">
        <v>0</v>
      </c>
      <c r="CX118" s="40"/>
      <c r="CY118" s="6"/>
      <c r="CZ118" s="39"/>
      <c r="DA118" s="40">
        <v>0</v>
      </c>
      <c r="DB118" s="6">
        <v>0</v>
      </c>
      <c r="DC118" s="39">
        <v>0</v>
      </c>
      <c r="DD118" s="40">
        <v>0</v>
      </c>
      <c r="DE118" s="6">
        <v>0</v>
      </c>
      <c r="DF118" s="39">
        <v>0</v>
      </c>
      <c r="DG118" s="40">
        <v>0</v>
      </c>
      <c r="DH118" s="6">
        <v>0</v>
      </c>
      <c r="DI118" s="39">
        <v>0</v>
      </c>
      <c r="DJ118" s="40">
        <v>0</v>
      </c>
      <c r="DK118" s="6">
        <v>0</v>
      </c>
      <c r="DL118" s="39">
        <v>0</v>
      </c>
      <c r="DM118" s="40">
        <v>1056.43</v>
      </c>
      <c r="DN118" s="6">
        <v>21752.58</v>
      </c>
      <c r="DO118" s="39">
        <f t="shared" si="387"/>
        <v>20590.64964077128</v>
      </c>
      <c r="DP118" s="40">
        <v>0</v>
      </c>
      <c r="DQ118" s="6">
        <v>0</v>
      </c>
      <c r="DR118" s="39">
        <v>0</v>
      </c>
      <c r="DS118" s="40">
        <v>0</v>
      </c>
      <c r="DT118" s="6">
        <v>0</v>
      </c>
      <c r="DU118" s="39">
        <v>0</v>
      </c>
      <c r="DV118" s="40">
        <v>0</v>
      </c>
      <c r="DW118" s="6">
        <v>0</v>
      </c>
      <c r="DX118" s="39">
        <v>0</v>
      </c>
      <c r="DY118" s="40">
        <v>0</v>
      </c>
      <c r="DZ118" s="6">
        <v>0</v>
      </c>
      <c r="EA118" s="39">
        <v>0</v>
      </c>
      <c r="EB118" s="40">
        <v>0</v>
      </c>
      <c r="EC118" s="6">
        <v>0</v>
      </c>
      <c r="ED118" s="39">
        <v>0</v>
      </c>
      <c r="EE118" s="40">
        <v>0</v>
      </c>
      <c r="EF118" s="6">
        <v>0</v>
      </c>
      <c r="EG118" s="39">
        <v>0</v>
      </c>
      <c r="EH118" s="40">
        <v>0</v>
      </c>
      <c r="EI118" s="6">
        <v>0</v>
      </c>
      <c r="EJ118" s="39">
        <v>0</v>
      </c>
      <c r="EK118" s="40">
        <v>5.0000000000000001E-3</v>
      </c>
      <c r="EL118" s="6">
        <v>1.04</v>
      </c>
      <c r="EM118" s="39">
        <f t="shared" ref="EM118" si="411">EL118/EK118*1000</f>
        <v>208000</v>
      </c>
      <c r="EN118" s="40">
        <v>0</v>
      </c>
      <c r="EO118" s="6">
        <v>0</v>
      </c>
      <c r="EP118" s="39">
        <v>0</v>
      </c>
      <c r="EQ118" s="40">
        <v>0</v>
      </c>
      <c r="ER118" s="6">
        <v>0</v>
      </c>
      <c r="ES118" s="39">
        <v>0</v>
      </c>
      <c r="ET118" s="40">
        <v>41.71</v>
      </c>
      <c r="EU118" s="6">
        <v>696.67</v>
      </c>
      <c r="EV118" s="39">
        <f t="shared" ref="EV118:EV121" si="412">EU118/ET118*1000</f>
        <v>16702.70918245025</v>
      </c>
      <c r="EW118" s="40">
        <v>0</v>
      </c>
      <c r="EX118" s="6">
        <v>0</v>
      </c>
      <c r="EY118" s="39">
        <v>0</v>
      </c>
      <c r="EZ118" s="40">
        <v>0</v>
      </c>
      <c r="FA118" s="6">
        <v>0</v>
      </c>
      <c r="FB118" s="39">
        <v>0</v>
      </c>
      <c r="FC118" s="40">
        <v>0</v>
      </c>
      <c r="FD118" s="6">
        <v>0</v>
      </c>
      <c r="FE118" s="39">
        <v>0</v>
      </c>
      <c r="FF118" s="40">
        <v>0</v>
      </c>
      <c r="FG118" s="6">
        <v>0</v>
      </c>
      <c r="FH118" s="39">
        <v>0</v>
      </c>
      <c r="FI118" s="40">
        <v>0</v>
      </c>
      <c r="FJ118" s="6">
        <v>0</v>
      </c>
      <c r="FK118" s="39">
        <v>0</v>
      </c>
      <c r="FL118" s="40">
        <v>146.02699999999999</v>
      </c>
      <c r="FM118" s="6">
        <v>1881.76</v>
      </c>
      <c r="FN118" s="39">
        <f t="shared" si="399"/>
        <v>12886.384024872115</v>
      </c>
      <c r="FO118" s="40">
        <v>0</v>
      </c>
      <c r="FP118" s="6">
        <v>0</v>
      </c>
      <c r="FQ118" s="39">
        <f t="shared" si="389"/>
        <v>0</v>
      </c>
      <c r="FR118" s="40">
        <v>0</v>
      </c>
      <c r="FS118" s="6">
        <v>0</v>
      </c>
      <c r="FT118" s="39">
        <f t="shared" si="390"/>
        <v>0</v>
      </c>
      <c r="FU118" s="40">
        <v>0</v>
      </c>
      <c r="FV118" s="6">
        <v>0</v>
      </c>
      <c r="FW118" s="39">
        <v>0</v>
      </c>
      <c r="FX118" s="40">
        <v>1E-3</v>
      </c>
      <c r="FY118" s="6">
        <v>0.06</v>
      </c>
      <c r="FZ118" s="39">
        <f t="shared" ref="FZ118" si="413">FY118/FX118*1000</f>
        <v>60000</v>
      </c>
      <c r="GA118" s="40">
        <v>4.8159999999999998</v>
      </c>
      <c r="GB118" s="6">
        <v>439.6</v>
      </c>
      <c r="GC118" s="39">
        <f t="shared" si="391"/>
        <v>91279.069767441862</v>
      </c>
      <c r="GD118" s="40">
        <v>325.64499999999998</v>
      </c>
      <c r="GE118" s="6">
        <v>5736.97</v>
      </c>
      <c r="GF118" s="39">
        <f t="shared" si="392"/>
        <v>17617.25191542938</v>
      </c>
      <c r="GG118" s="40">
        <v>0</v>
      </c>
      <c r="GH118" s="6">
        <v>0</v>
      </c>
      <c r="GI118" s="39">
        <v>0</v>
      </c>
      <c r="GJ118" s="40">
        <v>0</v>
      </c>
      <c r="GK118" s="6">
        <v>0</v>
      </c>
      <c r="GL118" s="39">
        <v>0</v>
      </c>
      <c r="GM118" s="40">
        <v>0</v>
      </c>
      <c r="GN118" s="6">
        <v>0</v>
      </c>
      <c r="GO118" s="39">
        <v>0</v>
      </c>
      <c r="GP118" s="40">
        <v>0</v>
      </c>
      <c r="GQ118" s="6">
        <v>0</v>
      </c>
      <c r="GR118" s="39">
        <v>0</v>
      </c>
      <c r="GS118" s="8">
        <f t="shared" si="393"/>
        <v>2231.8010000000004</v>
      </c>
      <c r="GT118" s="17">
        <f t="shared" si="394"/>
        <v>45150.32</v>
      </c>
      <c r="GU118" s="4"/>
      <c r="GV118" s="5"/>
      <c r="GW118" s="4"/>
      <c r="GX118" s="4"/>
      <c r="GY118" s="4"/>
      <c r="GZ118" s="5"/>
      <c r="HA118" s="4"/>
      <c r="HB118" s="4"/>
      <c r="HC118" s="4"/>
      <c r="HD118" s="5"/>
      <c r="HE118" s="4"/>
      <c r="HF118" s="4"/>
      <c r="HG118" s="4"/>
      <c r="HH118" s="5"/>
      <c r="HI118" s="4"/>
      <c r="HJ118" s="1"/>
      <c r="HK118" s="1"/>
      <c r="HL118" s="2"/>
      <c r="HM118" s="1"/>
      <c r="HN118" s="1"/>
      <c r="HO118" s="1"/>
      <c r="HP118" s="2"/>
      <c r="HQ118" s="1"/>
      <c r="HR118" s="1"/>
      <c r="HS118" s="1"/>
      <c r="HT118" s="2"/>
      <c r="HU118" s="1"/>
      <c r="HV118" s="1"/>
      <c r="HW118" s="1"/>
      <c r="HX118" s="2"/>
      <c r="HY118" s="1"/>
      <c r="HZ118" s="1"/>
      <c r="IA118" s="1"/>
      <c r="IB118" s="2"/>
      <c r="IC118" s="1"/>
      <c r="ID118" s="1"/>
      <c r="IE118" s="1"/>
      <c r="IF118" s="2"/>
      <c r="IG118" s="1"/>
      <c r="IH118" s="1"/>
      <c r="II118" s="1"/>
      <c r="IJ118" s="2"/>
      <c r="IK118" s="1"/>
      <c r="IL118" s="1"/>
      <c r="IM118" s="1"/>
    </row>
    <row r="119" spans="1:322" x14ac:dyDescent="0.3">
      <c r="A119" s="52">
        <v>2014</v>
      </c>
      <c r="B119" s="39" t="s">
        <v>14</v>
      </c>
      <c r="C119" s="40">
        <v>0</v>
      </c>
      <c r="D119" s="6">
        <v>0</v>
      </c>
      <c r="E119" s="39">
        <v>0</v>
      </c>
      <c r="F119" s="40">
        <v>2.5920000000000001</v>
      </c>
      <c r="G119" s="6">
        <v>196.39</v>
      </c>
      <c r="H119" s="39">
        <f t="shared" si="372"/>
        <v>75767.746913580238</v>
      </c>
      <c r="I119" s="40">
        <v>0</v>
      </c>
      <c r="J119" s="6">
        <v>0</v>
      </c>
      <c r="K119" s="39">
        <v>0</v>
      </c>
      <c r="L119" s="40">
        <v>1.5069999999999999</v>
      </c>
      <c r="M119" s="6">
        <v>35.450000000000003</v>
      </c>
      <c r="N119" s="39">
        <f t="shared" si="373"/>
        <v>23523.556735235568</v>
      </c>
      <c r="O119" s="40">
        <v>0</v>
      </c>
      <c r="P119" s="6">
        <v>0</v>
      </c>
      <c r="Q119" s="39">
        <v>0</v>
      </c>
      <c r="R119" s="40">
        <v>0</v>
      </c>
      <c r="S119" s="6">
        <v>0</v>
      </c>
      <c r="T119" s="39">
        <v>0</v>
      </c>
      <c r="U119" s="40">
        <v>0</v>
      </c>
      <c r="V119" s="6">
        <v>0</v>
      </c>
      <c r="W119" s="39">
        <v>0</v>
      </c>
      <c r="X119" s="40">
        <v>99.802000000000007</v>
      </c>
      <c r="Y119" s="6">
        <v>3073.24</v>
      </c>
      <c r="Z119" s="39">
        <f t="shared" si="374"/>
        <v>30793.370874331169</v>
      </c>
      <c r="AA119" s="40">
        <v>1.2370000000000001</v>
      </c>
      <c r="AB119" s="6">
        <v>65.25</v>
      </c>
      <c r="AC119" s="39">
        <f t="shared" si="396"/>
        <v>52748.585286984635</v>
      </c>
      <c r="AD119" s="40">
        <v>0</v>
      </c>
      <c r="AE119" s="6">
        <v>0</v>
      </c>
      <c r="AF119" s="39">
        <v>0</v>
      </c>
      <c r="AG119" s="40">
        <v>0</v>
      </c>
      <c r="AH119" s="6">
        <v>0</v>
      </c>
      <c r="AI119" s="39">
        <f t="shared" si="375"/>
        <v>0</v>
      </c>
      <c r="AJ119" s="40">
        <v>57.625999999999998</v>
      </c>
      <c r="AK119" s="6">
        <v>1353.56</v>
      </c>
      <c r="AL119" s="39">
        <f t="shared" si="376"/>
        <v>23488.703015999723</v>
      </c>
      <c r="AM119" s="40">
        <v>0</v>
      </c>
      <c r="AN119" s="6">
        <v>0</v>
      </c>
      <c r="AO119" s="39">
        <v>0</v>
      </c>
      <c r="AP119" s="40">
        <v>8.9999999999999993E-3</v>
      </c>
      <c r="AQ119" s="6">
        <v>0.55000000000000004</v>
      </c>
      <c r="AR119" s="39">
        <f t="shared" si="397"/>
        <v>61111.111111111124</v>
      </c>
      <c r="AS119" s="40">
        <v>0</v>
      </c>
      <c r="AT119" s="6">
        <v>0</v>
      </c>
      <c r="AU119" s="39">
        <f t="shared" si="377"/>
        <v>0</v>
      </c>
      <c r="AV119" s="40">
        <v>295.57</v>
      </c>
      <c r="AW119" s="6">
        <v>8305.6</v>
      </c>
      <c r="AX119" s="39">
        <f t="shared" si="378"/>
        <v>28100.280813343714</v>
      </c>
      <c r="AY119" s="40">
        <v>0</v>
      </c>
      <c r="AZ119" s="6">
        <v>0</v>
      </c>
      <c r="BA119" s="39">
        <v>0</v>
      </c>
      <c r="BB119" s="40">
        <v>0</v>
      </c>
      <c r="BC119" s="6">
        <v>0</v>
      </c>
      <c r="BD119" s="39">
        <v>0</v>
      </c>
      <c r="BE119" s="40"/>
      <c r="BF119" s="6"/>
      <c r="BG119" s="39"/>
      <c r="BH119" s="40">
        <v>56.072000000000003</v>
      </c>
      <c r="BI119" s="6">
        <v>929.88</v>
      </c>
      <c r="BJ119" s="39">
        <f t="shared" si="379"/>
        <v>16583.678128120988</v>
      </c>
      <c r="BK119" s="40">
        <v>0</v>
      </c>
      <c r="BL119" s="6">
        <v>0</v>
      </c>
      <c r="BM119" s="39">
        <f t="shared" si="380"/>
        <v>0</v>
      </c>
      <c r="BN119" s="40">
        <v>0</v>
      </c>
      <c r="BO119" s="6">
        <v>0</v>
      </c>
      <c r="BP119" s="39">
        <f t="shared" si="381"/>
        <v>0</v>
      </c>
      <c r="BQ119" s="40">
        <v>0</v>
      </c>
      <c r="BR119" s="6">
        <v>0</v>
      </c>
      <c r="BS119" s="39">
        <v>0</v>
      </c>
      <c r="BT119" s="40">
        <v>13.311</v>
      </c>
      <c r="BU119" s="6">
        <v>289.95999999999998</v>
      </c>
      <c r="BV119" s="39">
        <f t="shared" si="382"/>
        <v>21783.48734129667</v>
      </c>
      <c r="BW119" s="40">
        <v>0</v>
      </c>
      <c r="BX119" s="6">
        <v>0</v>
      </c>
      <c r="BY119" s="39">
        <v>0</v>
      </c>
      <c r="BZ119" s="40">
        <v>42.462000000000003</v>
      </c>
      <c r="CA119" s="6">
        <v>432.91</v>
      </c>
      <c r="CB119" s="39">
        <f t="shared" si="383"/>
        <v>10195.233385144364</v>
      </c>
      <c r="CC119" s="40">
        <v>0</v>
      </c>
      <c r="CD119" s="6">
        <v>0</v>
      </c>
      <c r="CE119" s="39">
        <v>0</v>
      </c>
      <c r="CF119" s="40">
        <v>0.29899999999999999</v>
      </c>
      <c r="CG119" s="6">
        <v>4.59</v>
      </c>
      <c r="CH119" s="39">
        <f t="shared" ref="CH119:CH121" si="414">CG119/CF119*1000</f>
        <v>15351.170568561873</v>
      </c>
      <c r="CI119" s="40">
        <v>0</v>
      </c>
      <c r="CJ119" s="6">
        <v>0</v>
      </c>
      <c r="CK119" s="39">
        <v>0</v>
      </c>
      <c r="CL119" s="40">
        <v>0</v>
      </c>
      <c r="CM119" s="6">
        <v>0</v>
      </c>
      <c r="CN119" s="39">
        <f t="shared" si="384"/>
        <v>0</v>
      </c>
      <c r="CO119" s="40">
        <v>5.18</v>
      </c>
      <c r="CP119" s="6">
        <v>8.1999999999999993</v>
      </c>
      <c r="CQ119" s="39">
        <f t="shared" si="385"/>
        <v>1583.0115830115828</v>
      </c>
      <c r="CR119" s="40">
        <v>4.952</v>
      </c>
      <c r="CS119" s="6">
        <v>143.96</v>
      </c>
      <c r="CT119" s="39">
        <f t="shared" si="386"/>
        <v>29071.08239095315</v>
      </c>
      <c r="CU119" s="40">
        <v>0</v>
      </c>
      <c r="CV119" s="6">
        <v>0</v>
      </c>
      <c r="CW119" s="39">
        <v>0</v>
      </c>
      <c r="CX119" s="40"/>
      <c r="CY119" s="6"/>
      <c r="CZ119" s="39"/>
      <c r="DA119" s="40">
        <v>0</v>
      </c>
      <c r="DB119" s="6">
        <v>0</v>
      </c>
      <c r="DC119" s="39">
        <v>0</v>
      </c>
      <c r="DD119" s="40">
        <v>0</v>
      </c>
      <c r="DE119" s="6">
        <v>0</v>
      </c>
      <c r="DF119" s="39">
        <v>0</v>
      </c>
      <c r="DG119" s="40">
        <v>0</v>
      </c>
      <c r="DH119" s="6">
        <v>0</v>
      </c>
      <c r="DI119" s="39">
        <v>0</v>
      </c>
      <c r="DJ119" s="40">
        <v>0</v>
      </c>
      <c r="DK119" s="6">
        <v>0</v>
      </c>
      <c r="DL119" s="39">
        <v>0</v>
      </c>
      <c r="DM119" s="40">
        <v>1393.2739999999999</v>
      </c>
      <c r="DN119" s="6">
        <v>29359.3</v>
      </c>
      <c r="DO119" s="39">
        <f t="shared" si="387"/>
        <v>21072.165274023631</v>
      </c>
      <c r="DP119" s="40">
        <v>0</v>
      </c>
      <c r="DQ119" s="6">
        <v>0</v>
      </c>
      <c r="DR119" s="39">
        <v>0</v>
      </c>
      <c r="DS119" s="40">
        <v>0</v>
      </c>
      <c r="DT119" s="6">
        <v>0</v>
      </c>
      <c r="DU119" s="39">
        <v>0</v>
      </c>
      <c r="DV119" s="40">
        <v>0</v>
      </c>
      <c r="DW119" s="6">
        <v>0</v>
      </c>
      <c r="DX119" s="39">
        <v>0</v>
      </c>
      <c r="DY119" s="40">
        <v>0</v>
      </c>
      <c r="DZ119" s="6">
        <v>0</v>
      </c>
      <c r="EA119" s="39">
        <v>0</v>
      </c>
      <c r="EB119" s="40">
        <v>0</v>
      </c>
      <c r="EC119" s="6">
        <v>0</v>
      </c>
      <c r="ED119" s="39">
        <v>0</v>
      </c>
      <c r="EE119" s="40">
        <v>0</v>
      </c>
      <c r="EF119" s="6">
        <v>0</v>
      </c>
      <c r="EG119" s="39">
        <v>0</v>
      </c>
      <c r="EH119" s="40">
        <v>0</v>
      </c>
      <c r="EI119" s="6">
        <v>0</v>
      </c>
      <c r="EJ119" s="39">
        <v>0</v>
      </c>
      <c r="EK119" s="40">
        <v>0</v>
      </c>
      <c r="EL119" s="6">
        <v>0</v>
      </c>
      <c r="EM119" s="39">
        <v>0</v>
      </c>
      <c r="EN119" s="40">
        <v>0</v>
      </c>
      <c r="EO119" s="6">
        <v>0</v>
      </c>
      <c r="EP119" s="39">
        <v>0</v>
      </c>
      <c r="EQ119" s="40">
        <v>0</v>
      </c>
      <c r="ER119" s="6">
        <v>0</v>
      </c>
      <c r="ES119" s="39">
        <v>0</v>
      </c>
      <c r="ET119" s="40">
        <v>59.588000000000001</v>
      </c>
      <c r="EU119" s="6">
        <v>986.58</v>
      </c>
      <c r="EV119" s="39">
        <f t="shared" si="412"/>
        <v>16556.689266295227</v>
      </c>
      <c r="EW119" s="40">
        <v>0</v>
      </c>
      <c r="EX119" s="6">
        <v>0</v>
      </c>
      <c r="EY119" s="39">
        <v>0</v>
      </c>
      <c r="EZ119" s="40">
        <v>0.02</v>
      </c>
      <c r="FA119" s="6">
        <v>22.8</v>
      </c>
      <c r="FB119" s="39">
        <f t="shared" ref="FB119" si="415">FA119/EZ119*1000</f>
        <v>1140000</v>
      </c>
      <c r="FC119" s="40">
        <v>0</v>
      </c>
      <c r="FD119" s="6">
        <v>0</v>
      </c>
      <c r="FE119" s="39">
        <v>0</v>
      </c>
      <c r="FF119" s="40">
        <v>0</v>
      </c>
      <c r="FG119" s="6">
        <v>0</v>
      </c>
      <c r="FH119" s="39">
        <v>0</v>
      </c>
      <c r="FI119" s="40">
        <v>0</v>
      </c>
      <c r="FJ119" s="6">
        <v>0</v>
      </c>
      <c r="FK119" s="39">
        <v>0</v>
      </c>
      <c r="FL119" s="40">
        <v>36.79</v>
      </c>
      <c r="FM119" s="6">
        <v>449.42</v>
      </c>
      <c r="FN119" s="39">
        <f t="shared" si="399"/>
        <v>12215.819516172873</v>
      </c>
      <c r="FO119" s="40">
        <v>0</v>
      </c>
      <c r="FP119" s="6">
        <v>0</v>
      </c>
      <c r="FQ119" s="39">
        <f t="shared" si="389"/>
        <v>0</v>
      </c>
      <c r="FR119" s="40">
        <v>0</v>
      </c>
      <c r="FS119" s="6">
        <v>0</v>
      </c>
      <c r="FT119" s="39">
        <f t="shared" si="390"/>
        <v>0</v>
      </c>
      <c r="FU119" s="40">
        <v>0</v>
      </c>
      <c r="FV119" s="6">
        <v>0</v>
      </c>
      <c r="FW119" s="39">
        <v>0</v>
      </c>
      <c r="FX119" s="40">
        <v>0</v>
      </c>
      <c r="FY119" s="6">
        <v>0</v>
      </c>
      <c r="FZ119" s="39">
        <v>0</v>
      </c>
      <c r="GA119" s="40">
        <v>9.6760000000000002</v>
      </c>
      <c r="GB119" s="6">
        <v>299.95</v>
      </c>
      <c r="GC119" s="39">
        <f t="shared" si="391"/>
        <v>30999.379909053325</v>
      </c>
      <c r="GD119" s="40">
        <v>459.25299999999999</v>
      </c>
      <c r="GE119" s="6">
        <v>8010.39</v>
      </c>
      <c r="GF119" s="39">
        <f t="shared" si="392"/>
        <v>17442.215946330238</v>
      </c>
      <c r="GG119" s="40">
        <v>6.8449999999999998</v>
      </c>
      <c r="GH119" s="6">
        <v>41.57</v>
      </c>
      <c r="GI119" s="39">
        <f t="shared" si="409"/>
        <v>6073.046018991965</v>
      </c>
      <c r="GJ119" s="40">
        <v>0</v>
      </c>
      <c r="GK119" s="6">
        <v>0</v>
      </c>
      <c r="GL119" s="39">
        <v>0</v>
      </c>
      <c r="GM119" s="40">
        <v>0</v>
      </c>
      <c r="GN119" s="6">
        <v>0</v>
      </c>
      <c r="GO119" s="39">
        <v>0</v>
      </c>
      <c r="GP119" s="40">
        <v>0</v>
      </c>
      <c r="GQ119" s="6">
        <v>0</v>
      </c>
      <c r="GR119" s="39">
        <v>0</v>
      </c>
      <c r="GS119" s="8">
        <f t="shared" si="393"/>
        <v>2546.0650000000001</v>
      </c>
      <c r="GT119" s="17">
        <f t="shared" si="394"/>
        <v>54009.549999999996</v>
      </c>
      <c r="GU119" s="4"/>
      <c r="GV119" s="5"/>
      <c r="GW119" s="4"/>
      <c r="GX119" s="4"/>
      <c r="GY119" s="4"/>
      <c r="GZ119" s="5"/>
      <c r="HA119" s="4"/>
      <c r="HB119" s="4"/>
      <c r="HC119" s="4"/>
      <c r="HD119" s="5"/>
      <c r="HE119" s="4"/>
      <c r="HF119" s="4"/>
      <c r="HG119" s="4"/>
      <c r="HH119" s="5"/>
      <c r="HI119" s="4"/>
      <c r="HJ119" s="1"/>
      <c r="HK119" s="1"/>
      <c r="HL119" s="2"/>
      <c r="HM119" s="1"/>
      <c r="HN119" s="1"/>
      <c r="HO119" s="1"/>
      <c r="HP119" s="2"/>
      <c r="HQ119" s="1"/>
      <c r="HR119" s="1"/>
      <c r="HS119" s="1"/>
      <c r="HT119" s="2"/>
      <c r="HU119" s="1"/>
      <c r="HV119" s="1"/>
      <c r="HW119" s="1"/>
      <c r="HX119" s="2"/>
      <c r="HY119" s="1"/>
      <c r="HZ119" s="1"/>
      <c r="IA119" s="1"/>
      <c r="IB119" s="2"/>
      <c r="IC119" s="1"/>
      <c r="ID119" s="1"/>
      <c r="IE119" s="1"/>
      <c r="IF119" s="2"/>
      <c r="IG119" s="1"/>
      <c r="IH119" s="1"/>
      <c r="II119" s="1"/>
      <c r="IJ119" s="2"/>
      <c r="IK119" s="1"/>
      <c r="IL119" s="1"/>
      <c r="IM119" s="1"/>
    </row>
    <row r="120" spans="1:322" x14ac:dyDescent="0.3">
      <c r="A120" s="52">
        <v>2014</v>
      </c>
      <c r="B120" s="53" t="s">
        <v>15</v>
      </c>
      <c r="C120" s="40">
        <v>0</v>
      </c>
      <c r="D120" s="6">
        <v>0</v>
      </c>
      <c r="E120" s="39">
        <v>0</v>
      </c>
      <c r="F120" s="40">
        <v>1.4059999999999999</v>
      </c>
      <c r="G120" s="6">
        <v>82.7</v>
      </c>
      <c r="H120" s="39">
        <f t="shared" si="372"/>
        <v>58819.345661450934</v>
      </c>
      <c r="I120" s="40">
        <v>13.802</v>
      </c>
      <c r="J120" s="6">
        <v>417.24</v>
      </c>
      <c r="K120" s="39">
        <f t="shared" si="395"/>
        <v>30230.401391102743</v>
      </c>
      <c r="L120" s="40">
        <v>0</v>
      </c>
      <c r="M120" s="6">
        <v>0</v>
      </c>
      <c r="N120" s="39">
        <v>0</v>
      </c>
      <c r="O120" s="40">
        <v>0</v>
      </c>
      <c r="P120" s="6">
        <v>0</v>
      </c>
      <c r="Q120" s="39">
        <v>0</v>
      </c>
      <c r="R120" s="40">
        <v>2.5000000000000001E-2</v>
      </c>
      <c r="S120" s="6">
        <v>395.03</v>
      </c>
      <c r="T120" s="39">
        <f t="shared" si="403"/>
        <v>15801199.999999998</v>
      </c>
      <c r="U120" s="40">
        <v>0</v>
      </c>
      <c r="V120" s="6">
        <v>0</v>
      </c>
      <c r="W120" s="39">
        <v>0</v>
      </c>
      <c r="X120" s="40">
        <v>49.981000000000002</v>
      </c>
      <c r="Y120" s="6">
        <v>1557.95</v>
      </c>
      <c r="Z120" s="39">
        <f t="shared" si="374"/>
        <v>31170.844921070006</v>
      </c>
      <c r="AA120" s="40">
        <v>1.7999999999999999E-2</v>
      </c>
      <c r="AB120" s="6">
        <v>3.93</v>
      </c>
      <c r="AC120" s="39">
        <f t="shared" si="396"/>
        <v>218333.33333333337</v>
      </c>
      <c r="AD120" s="40">
        <v>0</v>
      </c>
      <c r="AE120" s="6">
        <v>0</v>
      </c>
      <c r="AF120" s="39">
        <v>0</v>
      </c>
      <c r="AG120" s="40">
        <v>0</v>
      </c>
      <c r="AH120" s="6">
        <v>0</v>
      </c>
      <c r="AI120" s="39">
        <f t="shared" si="375"/>
        <v>0</v>
      </c>
      <c r="AJ120" s="40">
        <v>114.07899999999999</v>
      </c>
      <c r="AK120" s="6">
        <v>2732.64</v>
      </c>
      <c r="AL120" s="39">
        <f t="shared" si="376"/>
        <v>23953.926664855058</v>
      </c>
      <c r="AM120" s="40">
        <v>0</v>
      </c>
      <c r="AN120" s="6">
        <v>0</v>
      </c>
      <c r="AO120" s="39">
        <v>0</v>
      </c>
      <c r="AP120" s="40">
        <v>0.03</v>
      </c>
      <c r="AQ120" s="6">
        <v>4.93</v>
      </c>
      <c r="AR120" s="39">
        <f t="shared" si="397"/>
        <v>164333.33333333334</v>
      </c>
      <c r="AS120" s="40">
        <v>0</v>
      </c>
      <c r="AT120" s="6">
        <v>0</v>
      </c>
      <c r="AU120" s="39">
        <f t="shared" si="377"/>
        <v>0</v>
      </c>
      <c r="AV120" s="40">
        <v>93.7</v>
      </c>
      <c r="AW120" s="6">
        <v>3294.96</v>
      </c>
      <c r="AX120" s="39">
        <f t="shared" si="378"/>
        <v>35164.994663820704</v>
      </c>
      <c r="AY120" s="40">
        <v>4.0659999999999998</v>
      </c>
      <c r="AZ120" s="6">
        <v>70.19</v>
      </c>
      <c r="BA120" s="39">
        <f t="shared" si="410"/>
        <v>17262.666010821449</v>
      </c>
      <c r="BB120" s="40">
        <v>0</v>
      </c>
      <c r="BC120" s="6">
        <v>0</v>
      </c>
      <c r="BD120" s="39">
        <v>0</v>
      </c>
      <c r="BE120" s="40"/>
      <c r="BF120" s="6"/>
      <c r="BG120" s="39"/>
      <c r="BH120" s="40">
        <v>36.103999999999999</v>
      </c>
      <c r="BI120" s="6">
        <v>591.87</v>
      </c>
      <c r="BJ120" s="39">
        <f t="shared" si="379"/>
        <v>16393.474407267891</v>
      </c>
      <c r="BK120" s="40">
        <v>0</v>
      </c>
      <c r="BL120" s="6">
        <v>0</v>
      </c>
      <c r="BM120" s="39">
        <f t="shared" si="380"/>
        <v>0</v>
      </c>
      <c r="BN120" s="40">
        <v>0</v>
      </c>
      <c r="BO120" s="6">
        <v>0</v>
      </c>
      <c r="BP120" s="39">
        <f t="shared" si="381"/>
        <v>0</v>
      </c>
      <c r="BQ120" s="40">
        <v>0</v>
      </c>
      <c r="BR120" s="6">
        <v>0</v>
      </c>
      <c r="BS120" s="39">
        <v>0</v>
      </c>
      <c r="BT120" s="40">
        <v>0</v>
      </c>
      <c r="BU120" s="6">
        <v>0</v>
      </c>
      <c r="BV120" s="39">
        <v>0</v>
      </c>
      <c r="BW120" s="40">
        <v>0</v>
      </c>
      <c r="BX120" s="6">
        <v>0</v>
      </c>
      <c r="BY120" s="39">
        <v>0</v>
      </c>
      <c r="BZ120" s="40">
        <v>20.978999999999999</v>
      </c>
      <c r="CA120" s="6">
        <v>213.82</v>
      </c>
      <c r="CB120" s="39">
        <f t="shared" si="383"/>
        <v>10192.096858763525</v>
      </c>
      <c r="CC120" s="40">
        <v>0</v>
      </c>
      <c r="CD120" s="6">
        <v>0</v>
      </c>
      <c r="CE120" s="39">
        <v>0</v>
      </c>
      <c r="CF120" s="40">
        <v>0</v>
      </c>
      <c r="CG120" s="6">
        <v>0</v>
      </c>
      <c r="CH120" s="39">
        <v>0</v>
      </c>
      <c r="CI120" s="40">
        <v>0</v>
      </c>
      <c r="CJ120" s="6">
        <v>0</v>
      </c>
      <c r="CK120" s="39">
        <v>0</v>
      </c>
      <c r="CL120" s="40">
        <v>0</v>
      </c>
      <c r="CM120" s="6">
        <v>0</v>
      </c>
      <c r="CN120" s="39">
        <f t="shared" si="384"/>
        <v>0</v>
      </c>
      <c r="CO120" s="40">
        <v>7.1669999999999998</v>
      </c>
      <c r="CP120" s="6">
        <v>6.33</v>
      </c>
      <c r="CQ120" s="39">
        <f t="shared" si="385"/>
        <v>883.21473419840947</v>
      </c>
      <c r="CR120" s="40">
        <v>2.7469999999999999</v>
      </c>
      <c r="CS120" s="6">
        <v>70.91</v>
      </c>
      <c r="CT120" s="39">
        <f t="shared" si="386"/>
        <v>25813.614852566436</v>
      </c>
      <c r="CU120" s="40">
        <v>0</v>
      </c>
      <c r="CV120" s="6">
        <v>0</v>
      </c>
      <c r="CW120" s="39">
        <v>0</v>
      </c>
      <c r="CX120" s="40"/>
      <c r="CY120" s="6"/>
      <c r="CZ120" s="39"/>
      <c r="DA120" s="40">
        <v>0</v>
      </c>
      <c r="DB120" s="6">
        <v>0</v>
      </c>
      <c r="DC120" s="39">
        <v>0</v>
      </c>
      <c r="DD120" s="40">
        <v>0</v>
      </c>
      <c r="DE120" s="6">
        <v>0</v>
      </c>
      <c r="DF120" s="39">
        <v>0</v>
      </c>
      <c r="DG120" s="40">
        <v>0</v>
      </c>
      <c r="DH120" s="6">
        <v>0</v>
      </c>
      <c r="DI120" s="39">
        <v>0</v>
      </c>
      <c r="DJ120" s="40">
        <v>0</v>
      </c>
      <c r="DK120" s="6">
        <v>0</v>
      </c>
      <c r="DL120" s="39">
        <v>0</v>
      </c>
      <c r="DM120" s="40">
        <v>1341.0640000000001</v>
      </c>
      <c r="DN120" s="6">
        <v>24392.35</v>
      </c>
      <c r="DO120" s="39">
        <f t="shared" si="387"/>
        <v>18188.803815477859</v>
      </c>
      <c r="DP120" s="40">
        <v>0</v>
      </c>
      <c r="DQ120" s="6">
        <v>0</v>
      </c>
      <c r="DR120" s="39">
        <v>0</v>
      </c>
      <c r="DS120" s="40">
        <v>0</v>
      </c>
      <c r="DT120" s="6">
        <v>0</v>
      </c>
      <c r="DU120" s="39">
        <v>0</v>
      </c>
      <c r="DV120" s="40">
        <v>0</v>
      </c>
      <c r="DW120" s="6">
        <v>0</v>
      </c>
      <c r="DX120" s="39">
        <v>0</v>
      </c>
      <c r="DY120" s="40">
        <v>0</v>
      </c>
      <c r="DZ120" s="6">
        <v>0</v>
      </c>
      <c r="EA120" s="39">
        <v>0</v>
      </c>
      <c r="EB120" s="40">
        <v>0</v>
      </c>
      <c r="EC120" s="6">
        <v>0</v>
      </c>
      <c r="ED120" s="39">
        <v>0</v>
      </c>
      <c r="EE120" s="40">
        <v>0</v>
      </c>
      <c r="EF120" s="6">
        <v>0</v>
      </c>
      <c r="EG120" s="39">
        <v>0</v>
      </c>
      <c r="EH120" s="40">
        <v>0</v>
      </c>
      <c r="EI120" s="6">
        <v>0</v>
      </c>
      <c r="EJ120" s="39">
        <v>0</v>
      </c>
      <c r="EK120" s="40">
        <v>0</v>
      </c>
      <c r="EL120" s="6">
        <v>0</v>
      </c>
      <c r="EM120" s="39">
        <v>0</v>
      </c>
      <c r="EN120" s="40">
        <v>0</v>
      </c>
      <c r="EO120" s="6">
        <v>0</v>
      </c>
      <c r="EP120" s="39">
        <v>0</v>
      </c>
      <c r="EQ120" s="40">
        <v>0</v>
      </c>
      <c r="ER120" s="6">
        <v>0</v>
      </c>
      <c r="ES120" s="39">
        <v>0</v>
      </c>
      <c r="ET120" s="40">
        <v>89.653999999999996</v>
      </c>
      <c r="EU120" s="6">
        <v>1504.36</v>
      </c>
      <c r="EV120" s="39">
        <f t="shared" si="412"/>
        <v>16779.619425792491</v>
      </c>
      <c r="EW120" s="40">
        <v>0</v>
      </c>
      <c r="EX120" s="6">
        <v>0</v>
      </c>
      <c r="EY120" s="39">
        <v>0</v>
      </c>
      <c r="EZ120" s="40">
        <v>0</v>
      </c>
      <c r="FA120" s="6">
        <v>0</v>
      </c>
      <c r="FB120" s="39">
        <v>0</v>
      </c>
      <c r="FC120" s="40">
        <v>1</v>
      </c>
      <c r="FD120" s="6">
        <v>197.54</v>
      </c>
      <c r="FE120" s="39">
        <f t="shared" si="404"/>
        <v>197540</v>
      </c>
      <c r="FF120" s="40">
        <v>0</v>
      </c>
      <c r="FG120" s="6">
        <v>0</v>
      </c>
      <c r="FH120" s="39">
        <v>0</v>
      </c>
      <c r="FI120" s="40">
        <v>0</v>
      </c>
      <c r="FJ120" s="6">
        <v>0</v>
      </c>
      <c r="FK120" s="39">
        <v>0</v>
      </c>
      <c r="FL120" s="40">
        <v>128.65600000000001</v>
      </c>
      <c r="FM120" s="6">
        <v>1724.08</v>
      </c>
      <c r="FN120" s="39">
        <f t="shared" si="399"/>
        <v>13400.69643079219</v>
      </c>
      <c r="FO120" s="40">
        <v>0</v>
      </c>
      <c r="FP120" s="6">
        <v>0</v>
      </c>
      <c r="FQ120" s="39">
        <f t="shared" si="389"/>
        <v>0</v>
      </c>
      <c r="FR120" s="40">
        <v>0</v>
      </c>
      <c r="FS120" s="6">
        <v>0</v>
      </c>
      <c r="FT120" s="39">
        <f t="shared" si="390"/>
        <v>0</v>
      </c>
      <c r="FU120" s="40">
        <v>0</v>
      </c>
      <c r="FV120" s="6">
        <v>0</v>
      </c>
      <c r="FW120" s="39">
        <v>0</v>
      </c>
      <c r="FX120" s="40">
        <v>0</v>
      </c>
      <c r="FY120" s="6">
        <v>0</v>
      </c>
      <c r="FZ120" s="39">
        <v>0</v>
      </c>
      <c r="GA120" s="40">
        <v>8.6539999999999999</v>
      </c>
      <c r="GB120" s="6">
        <v>509.06</v>
      </c>
      <c r="GC120" s="39">
        <f t="shared" si="391"/>
        <v>58823.665357060323</v>
      </c>
      <c r="GD120" s="40">
        <v>232.101</v>
      </c>
      <c r="GE120" s="6">
        <v>4150.9799999999996</v>
      </c>
      <c r="GF120" s="39">
        <f t="shared" si="392"/>
        <v>17884.369304742329</v>
      </c>
      <c r="GG120" s="40">
        <v>4</v>
      </c>
      <c r="GH120" s="6">
        <v>1.6</v>
      </c>
      <c r="GI120" s="39">
        <f t="shared" si="409"/>
        <v>400</v>
      </c>
      <c r="GJ120" s="40">
        <v>0</v>
      </c>
      <c r="GK120" s="6">
        <v>0</v>
      </c>
      <c r="GL120" s="39">
        <v>0</v>
      </c>
      <c r="GM120" s="40">
        <v>0</v>
      </c>
      <c r="GN120" s="6">
        <v>0</v>
      </c>
      <c r="GO120" s="39">
        <v>0</v>
      </c>
      <c r="GP120" s="40">
        <v>0</v>
      </c>
      <c r="GQ120" s="6">
        <v>0</v>
      </c>
      <c r="GR120" s="39">
        <v>0</v>
      </c>
      <c r="GS120" s="8">
        <f t="shared" si="393"/>
        <v>2149.2330000000002</v>
      </c>
      <c r="GT120" s="17">
        <f t="shared" si="394"/>
        <v>41922.47</v>
      </c>
      <c r="GU120" s="4"/>
      <c r="GV120" s="5"/>
      <c r="GW120" s="4"/>
      <c r="GX120" s="4"/>
      <c r="GY120" s="4"/>
      <c r="GZ120" s="5"/>
      <c r="HA120" s="4"/>
      <c r="HB120" s="4"/>
      <c r="HC120" s="4"/>
      <c r="HD120" s="5"/>
      <c r="HE120" s="4"/>
      <c r="HF120" s="4"/>
      <c r="HG120" s="4"/>
      <c r="HH120" s="5"/>
      <c r="HI120" s="4"/>
      <c r="HJ120" s="1"/>
      <c r="HK120" s="1"/>
      <c r="HL120" s="2"/>
      <c r="HM120" s="1"/>
      <c r="HN120" s="1"/>
      <c r="HO120" s="1"/>
      <c r="HP120" s="2"/>
      <c r="HQ120" s="1"/>
      <c r="HR120" s="1"/>
      <c r="HS120" s="1"/>
      <c r="HT120" s="2"/>
      <c r="HU120" s="1"/>
      <c r="HV120" s="1"/>
      <c r="HW120" s="1"/>
      <c r="HX120" s="2"/>
      <c r="HY120" s="1"/>
      <c r="HZ120" s="1"/>
      <c r="IA120" s="1"/>
      <c r="IB120" s="2"/>
      <c r="IC120" s="1"/>
      <c r="ID120" s="1"/>
      <c r="IE120" s="1"/>
      <c r="IF120" s="2"/>
      <c r="IG120" s="1"/>
      <c r="IH120" s="1"/>
      <c r="II120" s="1"/>
      <c r="IJ120" s="2"/>
      <c r="IK120" s="1"/>
      <c r="IL120" s="1"/>
      <c r="IM120" s="1"/>
    </row>
    <row r="121" spans="1:322" x14ac:dyDescent="0.3">
      <c r="A121" s="52">
        <v>2014</v>
      </c>
      <c r="B121" s="53" t="s">
        <v>16</v>
      </c>
      <c r="C121" s="40">
        <v>0</v>
      </c>
      <c r="D121" s="6">
        <v>0</v>
      </c>
      <c r="E121" s="39">
        <v>0</v>
      </c>
      <c r="F121" s="40">
        <v>0</v>
      </c>
      <c r="G121" s="6">
        <v>0</v>
      </c>
      <c r="H121" s="39">
        <v>0</v>
      </c>
      <c r="I121" s="40">
        <v>14.124000000000001</v>
      </c>
      <c r="J121" s="6">
        <v>431.5</v>
      </c>
      <c r="K121" s="39">
        <f t="shared" si="395"/>
        <v>30550.835457377514</v>
      </c>
      <c r="L121" s="40">
        <v>0</v>
      </c>
      <c r="M121" s="6">
        <v>0</v>
      </c>
      <c r="N121" s="39">
        <v>0</v>
      </c>
      <c r="O121" s="40">
        <v>8.9999999999999993E-3</v>
      </c>
      <c r="P121" s="6">
        <v>0.64</v>
      </c>
      <c r="Q121" s="39">
        <f t="shared" si="407"/>
        <v>71111.111111111109</v>
      </c>
      <c r="R121" s="40">
        <v>0</v>
      </c>
      <c r="S121" s="6">
        <v>0</v>
      </c>
      <c r="T121" s="39">
        <v>0</v>
      </c>
      <c r="U121" s="40">
        <v>0</v>
      </c>
      <c r="V121" s="6">
        <v>0</v>
      </c>
      <c r="W121" s="39">
        <v>0</v>
      </c>
      <c r="X121" s="40">
        <v>50.786000000000001</v>
      </c>
      <c r="Y121" s="6">
        <v>1567.55</v>
      </c>
      <c r="Z121" s="39">
        <f t="shared" si="374"/>
        <v>30865.789784586301</v>
      </c>
      <c r="AA121" s="40">
        <v>1.246</v>
      </c>
      <c r="AB121" s="6">
        <v>60.12</v>
      </c>
      <c r="AC121" s="39">
        <f t="shared" si="396"/>
        <v>48250.401284109146</v>
      </c>
      <c r="AD121" s="40">
        <v>0</v>
      </c>
      <c r="AE121" s="6">
        <v>0</v>
      </c>
      <c r="AF121" s="39">
        <v>0</v>
      </c>
      <c r="AG121" s="40">
        <v>0</v>
      </c>
      <c r="AH121" s="6">
        <v>0</v>
      </c>
      <c r="AI121" s="39">
        <f t="shared" si="375"/>
        <v>0</v>
      </c>
      <c r="AJ121" s="40">
        <v>599.94500000000005</v>
      </c>
      <c r="AK121" s="6">
        <v>12071.47</v>
      </c>
      <c r="AL121" s="39">
        <f t="shared" si="376"/>
        <v>20120.961088099739</v>
      </c>
      <c r="AM121" s="40">
        <v>0</v>
      </c>
      <c r="AN121" s="6">
        <v>0</v>
      </c>
      <c r="AO121" s="39">
        <v>0</v>
      </c>
      <c r="AP121" s="40">
        <v>0.23899999999999999</v>
      </c>
      <c r="AQ121" s="6">
        <v>7.21</v>
      </c>
      <c r="AR121" s="39">
        <f t="shared" si="397"/>
        <v>30167.364016736403</v>
      </c>
      <c r="AS121" s="40">
        <v>0</v>
      </c>
      <c r="AT121" s="6">
        <v>0</v>
      </c>
      <c r="AU121" s="39">
        <f t="shared" si="377"/>
        <v>0</v>
      </c>
      <c r="AV121" s="40">
        <v>344.40600000000001</v>
      </c>
      <c r="AW121" s="6">
        <v>9298.26</v>
      </c>
      <c r="AX121" s="39">
        <f t="shared" si="378"/>
        <v>26997.961707984181</v>
      </c>
      <c r="AY121" s="40">
        <v>0</v>
      </c>
      <c r="AZ121" s="6">
        <v>0</v>
      </c>
      <c r="BA121" s="39">
        <v>0</v>
      </c>
      <c r="BB121" s="40">
        <v>0</v>
      </c>
      <c r="BC121" s="6">
        <v>0</v>
      </c>
      <c r="BD121" s="39">
        <v>0</v>
      </c>
      <c r="BE121" s="40"/>
      <c r="BF121" s="6"/>
      <c r="BG121" s="39"/>
      <c r="BH121" s="40">
        <v>18.553000000000001</v>
      </c>
      <c r="BI121" s="6">
        <v>406.33</v>
      </c>
      <c r="BJ121" s="39">
        <f t="shared" si="379"/>
        <v>21901.040263030234</v>
      </c>
      <c r="BK121" s="40">
        <v>0</v>
      </c>
      <c r="BL121" s="6">
        <v>0</v>
      </c>
      <c r="BM121" s="39">
        <f t="shared" si="380"/>
        <v>0</v>
      </c>
      <c r="BN121" s="40">
        <v>0</v>
      </c>
      <c r="BO121" s="6">
        <v>0</v>
      </c>
      <c r="BP121" s="39">
        <f t="shared" si="381"/>
        <v>0</v>
      </c>
      <c r="BQ121" s="40">
        <v>0</v>
      </c>
      <c r="BR121" s="6">
        <v>0</v>
      </c>
      <c r="BS121" s="39">
        <v>0</v>
      </c>
      <c r="BT121" s="40">
        <v>5.2789999999999999</v>
      </c>
      <c r="BU121" s="6">
        <v>112.45</v>
      </c>
      <c r="BV121" s="39">
        <f t="shared" si="382"/>
        <v>21301.382837658646</v>
      </c>
      <c r="BW121" s="40">
        <v>0</v>
      </c>
      <c r="BX121" s="6">
        <v>0</v>
      </c>
      <c r="BY121" s="39">
        <v>0</v>
      </c>
      <c r="BZ121" s="40">
        <v>69.016000000000005</v>
      </c>
      <c r="CA121" s="6">
        <v>1136.8900000000001</v>
      </c>
      <c r="CB121" s="39">
        <f t="shared" si="383"/>
        <v>16472.846876086707</v>
      </c>
      <c r="CC121" s="40">
        <v>0</v>
      </c>
      <c r="CD121" s="6">
        <v>0</v>
      </c>
      <c r="CE121" s="39">
        <v>0</v>
      </c>
      <c r="CF121" s="40">
        <v>2.7349999999999999</v>
      </c>
      <c r="CG121" s="6">
        <v>246.34</v>
      </c>
      <c r="CH121" s="39">
        <f t="shared" si="414"/>
        <v>90069.469835466181</v>
      </c>
      <c r="CI121" s="40">
        <v>0.48499999999999999</v>
      </c>
      <c r="CJ121" s="6">
        <v>80.88</v>
      </c>
      <c r="CK121" s="39">
        <f t="shared" si="405"/>
        <v>166762.88659793814</v>
      </c>
      <c r="CL121" s="40">
        <v>0</v>
      </c>
      <c r="CM121" s="6">
        <v>0</v>
      </c>
      <c r="CN121" s="39">
        <f t="shared" si="384"/>
        <v>0</v>
      </c>
      <c r="CO121" s="40">
        <v>4.8650000000000002</v>
      </c>
      <c r="CP121" s="6">
        <v>5.75</v>
      </c>
      <c r="CQ121" s="39">
        <f t="shared" si="385"/>
        <v>1181.9116135662898</v>
      </c>
      <c r="CR121" s="40">
        <v>2.8180000000000001</v>
      </c>
      <c r="CS121" s="6">
        <v>74.5</v>
      </c>
      <c r="CT121" s="39">
        <f t="shared" si="386"/>
        <v>26437.189496096522</v>
      </c>
      <c r="CU121" s="40">
        <v>0</v>
      </c>
      <c r="CV121" s="6">
        <v>0</v>
      </c>
      <c r="CW121" s="39">
        <v>0</v>
      </c>
      <c r="CX121" s="40"/>
      <c r="CY121" s="6"/>
      <c r="CZ121" s="39"/>
      <c r="DA121" s="40">
        <v>0</v>
      </c>
      <c r="DB121" s="6">
        <v>0</v>
      </c>
      <c r="DC121" s="39">
        <v>0</v>
      </c>
      <c r="DD121" s="40">
        <v>0</v>
      </c>
      <c r="DE121" s="6">
        <v>0</v>
      </c>
      <c r="DF121" s="39">
        <v>0</v>
      </c>
      <c r="DG121" s="40">
        <v>0</v>
      </c>
      <c r="DH121" s="6">
        <v>0</v>
      </c>
      <c r="DI121" s="39">
        <v>0</v>
      </c>
      <c r="DJ121" s="40">
        <v>0</v>
      </c>
      <c r="DK121" s="6">
        <v>0</v>
      </c>
      <c r="DL121" s="39">
        <v>0</v>
      </c>
      <c r="DM121" s="40">
        <v>1085.0550000000001</v>
      </c>
      <c r="DN121" s="6">
        <v>21079.19</v>
      </c>
      <c r="DO121" s="39">
        <f t="shared" si="387"/>
        <v>19426.840114095598</v>
      </c>
      <c r="DP121" s="40">
        <v>0</v>
      </c>
      <c r="DQ121" s="6">
        <v>0</v>
      </c>
      <c r="DR121" s="39">
        <v>0</v>
      </c>
      <c r="DS121" s="40">
        <v>0</v>
      </c>
      <c r="DT121" s="6">
        <v>0</v>
      </c>
      <c r="DU121" s="39">
        <v>0</v>
      </c>
      <c r="DV121" s="40">
        <v>0</v>
      </c>
      <c r="DW121" s="6">
        <v>0</v>
      </c>
      <c r="DX121" s="39">
        <v>0</v>
      </c>
      <c r="DY121" s="40">
        <v>0</v>
      </c>
      <c r="DZ121" s="6">
        <v>0</v>
      </c>
      <c r="EA121" s="39">
        <v>0</v>
      </c>
      <c r="EB121" s="40">
        <v>0</v>
      </c>
      <c r="EC121" s="6">
        <v>0</v>
      </c>
      <c r="ED121" s="39">
        <v>0</v>
      </c>
      <c r="EE121" s="40">
        <v>0</v>
      </c>
      <c r="EF121" s="6">
        <v>0</v>
      </c>
      <c r="EG121" s="39">
        <v>0</v>
      </c>
      <c r="EH121" s="40">
        <v>0</v>
      </c>
      <c r="EI121" s="6">
        <v>0</v>
      </c>
      <c r="EJ121" s="39">
        <v>0</v>
      </c>
      <c r="EK121" s="40">
        <v>0</v>
      </c>
      <c r="EL121" s="6">
        <v>0</v>
      </c>
      <c r="EM121" s="39">
        <v>0</v>
      </c>
      <c r="EN121" s="40">
        <v>0</v>
      </c>
      <c r="EO121" s="6">
        <v>0</v>
      </c>
      <c r="EP121" s="39">
        <v>0</v>
      </c>
      <c r="EQ121" s="40">
        <v>0</v>
      </c>
      <c r="ER121" s="6">
        <v>0</v>
      </c>
      <c r="ES121" s="39">
        <v>0</v>
      </c>
      <c r="ET121" s="40">
        <v>179.87200000000001</v>
      </c>
      <c r="EU121" s="6">
        <v>3367.65</v>
      </c>
      <c r="EV121" s="39">
        <f t="shared" si="412"/>
        <v>18722.480430528376</v>
      </c>
      <c r="EW121" s="40">
        <v>0</v>
      </c>
      <c r="EX121" s="6">
        <v>0</v>
      </c>
      <c r="EY121" s="39">
        <v>0</v>
      </c>
      <c r="EZ121" s="40">
        <v>0</v>
      </c>
      <c r="FA121" s="6">
        <v>0</v>
      </c>
      <c r="FB121" s="39">
        <v>0</v>
      </c>
      <c r="FC121" s="40">
        <v>0</v>
      </c>
      <c r="FD121" s="6">
        <v>0</v>
      </c>
      <c r="FE121" s="39">
        <v>0</v>
      </c>
      <c r="FF121" s="40">
        <v>0</v>
      </c>
      <c r="FG121" s="6">
        <v>0</v>
      </c>
      <c r="FH121" s="39">
        <v>0</v>
      </c>
      <c r="FI121" s="40">
        <v>0</v>
      </c>
      <c r="FJ121" s="6">
        <v>0</v>
      </c>
      <c r="FK121" s="39">
        <v>0</v>
      </c>
      <c r="FL121" s="40">
        <v>37.896000000000001</v>
      </c>
      <c r="FM121" s="6">
        <v>468.41</v>
      </c>
      <c r="FN121" s="39">
        <f t="shared" si="399"/>
        <v>12360.407430863417</v>
      </c>
      <c r="FO121" s="40">
        <v>0</v>
      </c>
      <c r="FP121" s="6">
        <v>0</v>
      </c>
      <c r="FQ121" s="39">
        <f t="shared" si="389"/>
        <v>0</v>
      </c>
      <c r="FR121" s="40">
        <v>0</v>
      </c>
      <c r="FS121" s="6">
        <v>0</v>
      </c>
      <c r="FT121" s="39">
        <f t="shared" si="390"/>
        <v>0</v>
      </c>
      <c r="FU121" s="40">
        <v>0</v>
      </c>
      <c r="FV121" s="6">
        <v>0</v>
      </c>
      <c r="FW121" s="39">
        <v>0</v>
      </c>
      <c r="FX121" s="40">
        <v>0</v>
      </c>
      <c r="FY121" s="6">
        <v>0</v>
      </c>
      <c r="FZ121" s="39">
        <v>0</v>
      </c>
      <c r="GA121" s="40">
        <v>0</v>
      </c>
      <c r="GB121" s="6">
        <v>0</v>
      </c>
      <c r="GC121" s="39">
        <v>0</v>
      </c>
      <c r="GD121" s="40">
        <v>516.67499999999995</v>
      </c>
      <c r="GE121" s="6">
        <v>7352.92</v>
      </c>
      <c r="GF121" s="39">
        <f t="shared" si="392"/>
        <v>14231.228528572121</v>
      </c>
      <c r="GG121" s="40">
        <v>6.4</v>
      </c>
      <c r="GH121" s="6">
        <v>33.549999999999997</v>
      </c>
      <c r="GI121" s="39">
        <f t="shared" si="409"/>
        <v>5242.1874999999991</v>
      </c>
      <c r="GJ121" s="40">
        <v>7.5999999999999998E-2</v>
      </c>
      <c r="GK121" s="6">
        <v>12.66</v>
      </c>
      <c r="GL121" s="39">
        <f t="shared" ref="GL121" si="416">GK121/GJ121*1000</f>
        <v>166578.94736842107</v>
      </c>
      <c r="GM121" s="40">
        <v>0</v>
      </c>
      <c r="GN121" s="6">
        <v>0</v>
      </c>
      <c r="GO121" s="39">
        <v>0</v>
      </c>
      <c r="GP121" s="40">
        <v>0</v>
      </c>
      <c r="GQ121" s="6">
        <v>0</v>
      </c>
      <c r="GR121" s="39">
        <v>0</v>
      </c>
      <c r="GS121" s="8">
        <f t="shared" si="393"/>
        <v>2940.48</v>
      </c>
      <c r="GT121" s="17">
        <f t="shared" si="394"/>
        <v>57814.270000000011</v>
      </c>
      <c r="GU121" s="4"/>
      <c r="GV121" s="5"/>
      <c r="GW121" s="4"/>
      <c r="GX121" s="4"/>
      <c r="GY121" s="4"/>
      <c r="GZ121" s="5"/>
      <c r="HA121" s="4"/>
      <c r="HB121" s="4"/>
      <c r="HC121" s="4"/>
      <c r="HD121" s="5"/>
      <c r="HE121" s="4"/>
      <c r="HF121" s="4"/>
      <c r="HG121" s="4"/>
      <c r="HH121" s="5"/>
      <c r="HI121" s="4"/>
      <c r="HJ121" s="1"/>
      <c r="HK121" s="1"/>
      <c r="HL121" s="2"/>
      <c r="HM121" s="1"/>
      <c r="HN121" s="1"/>
      <c r="HO121" s="1"/>
      <c r="HP121" s="2"/>
      <c r="HQ121" s="1"/>
      <c r="HR121" s="1"/>
      <c r="HS121" s="1"/>
      <c r="HT121" s="2"/>
      <c r="HU121" s="1"/>
      <c r="HV121" s="1"/>
      <c r="HW121" s="1"/>
      <c r="HX121" s="2"/>
      <c r="HY121" s="1"/>
      <c r="HZ121" s="1"/>
      <c r="IA121" s="1"/>
      <c r="IB121" s="2"/>
      <c r="IC121" s="1"/>
      <c r="ID121" s="1"/>
      <c r="IE121" s="1"/>
      <c r="IF121" s="2"/>
      <c r="IG121" s="1"/>
      <c r="IH121" s="1"/>
      <c r="II121" s="1"/>
      <c r="IJ121" s="2"/>
      <c r="IK121" s="1"/>
      <c r="IL121" s="1"/>
      <c r="IM121" s="1"/>
    </row>
    <row r="122" spans="1:322" ht="15" thickBot="1" x14ac:dyDescent="0.35">
      <c r="A122" s="54"/>
      <c r="B122" s="55" t="s">
        <v>17</v>
      </c>
      <c r="C122" s="41">
        <f t="shared" ref="C122:D122" si="417">SUM(C110:C121)</f>
        <v>0</v>
      </c>
      <c r="D122" s="32">
        <f t="shared" si="417"/>
        <v>0</v>
      </c>
      <c r="E122" s="42"/>
      <c r="F122" s="41">
        <f t="shared" ref="F122:G122" si="418">SUM(F110:F121)</f>
        <v>102.49400000000001</v>
      </c>
      <c r="G122" s="32">
        <f t="shared" si="418"/>
        <v>4460.45</v>
      </c>
      <c r="H122" s="42"/>
      <c r="I122" s="41">
        <f t="shared" ref="I122:J122" si="419">SUM(I110:I121)</f>
        <v>140.00700000000001</v>
      </c>
      <c r="J122" s="32">
        <f t="shared" si="419"/>
        <v>4090.8999999999996</v>
      </c>
      <c r="K122" s="42"/>
      <c r="L122" s="41">
        <f t="shared" ref="L122:M122" si="420">SUM(L110:L121)</f>
        <v>27.818999999999999</v>
      </c>
      <c r="M122" s="32">
        <f t="shared" si="420"/>
        <v>578.08000000000004</v>
      </c>
      <c r="N122" s="42"/>
      <c r="O122" s="41">
        <f t="shared" ref="O122:P122" si="421">SUM(O110:O121)</f>
        <v>0.105</v>
      </c>
      <c r="P122" s="32">
        <f t="shared" si="421"/>
        <v>2.52</v>
      </c>
      <c r="Q122" s="42"/>
      <c r="R122" s="41">
        <f t="shared" ref="R122:S122" si="422">SUM(R110:R121)</f>
        <v>48.074999999999996</v>
      </c>
      <c r="S122" s="32">
        <f t="shared" si="422"/>
        <v>1164.4499999999998</v>
      </c>
      <c r="T122" s="42"/>
      <c r="U122" s="41">
        <f t="shared" ref="U122:V122" si="423">SUM(U110:U121)</f>
        <v>0</v>
      </c>
      <c r="V122" s="32">
        <f t="shared" si="423"/>
        <v>0</v>
      </c>
      <c r="W122" s="42"/>
      <c r="X122" s="41">
        <f t="shared" ref="X122:Y122" si="424">SUM(X110:X121)</f>
        <v>656.16100000000006</v>
      </c>
      <c r="Y122" s="32">
        <f t="shared" si="424"/>
        <v>19383.039999999997</v>
      </c>
      <c r="Z122" s="42"/>
      <c r="AA122" s="41">
        <f t="shared" ref="AA122:AB122" si="425">SUM(AA110:AA121)</f>
        <v>29.419</v>
      </c>
      <c r="AB122" s="32">
        <f t="shared" si="425"/>
        <v>1060.8499999999999</v>
      </c>
      <c r="AC122" s="42"/>
      <c r="AD122" s="41">
        <f t="shared" ref="AD122:AE122" si="426">SUM(AD110:AD121)</f>
        <v>77.418000000000006</v>
      </c>
      <c r="AE122" s="32">
        <f t="shared" si="426"/>
        <v>1496.03</v>
      </c>
      <c r="AF122" s="42"/>
      <c r="AG122" s="41">
        <f t="shared" ref="AG122:AH122" si="427">SUM(AG110:AG121)</f>
        <v>0</v>
      </c>
      <c r="AH122" s="32">
        <f t="shared" si="427"/>
        <v>0</v>
      </c>
      <c r="AI122" s="42"/>
      <c r="AJ122" s="41">
        <f t="shared" ref="AJ122:AK122" si="428">SUM(AJ110:AJ121)</f>
        <v>3428.2790000000009</v>
      </c>
      <c r="AK122" s="32">
        <f t="shared" si="428"/>
        <v>71415.149999999994</v>
      </c>
      <c r="AL122" s="42"/>
      <c r="AM122" s="41">
        <f t="shared" ref="AM122:AN122" si="429">SUM(AM110:AM121)</f>
        <v>0</v>
      </c>
      <c r="AN122" s="32">
        <f t="shared" si="429"/>
        <v>0</v>
      </c>
      <c r="AO122" s="42"/>
      <c r="AP122" s="41">
        <f t="shared" ref="AP122:AQ122" si="430">SUM(AP110:AP121)</f>
        <v>2.6829999999999994</v>
      </c>
      <c r="AQ122" s="32">
        <f t="shared" si="430"/>
        <v>96.459999999999965</v>
      </c>
      <c r="AR122" s="42"/>
      <c r="AS122" s="41">
        <f t="shared" ref="AS122:AT122" si="431">SUM(AS110:AS121)</f>
        <v>0</v>
      </c>
      <c r="AT122" s="32">
        <f t="shared" si="431"/>
        <v>0</v>
      </c>
      <c r="AU122" s="42"/>
      <c r="AV122" s="41">
        <f t="shared" ref="AV122:AW122" si="432">SUM(AV110:AV121)</f>
        <v>2780.3139999999994</v>
      </c>
      <c r="AW122" s="32">
        <f t="shared" si="432"/>
        <v>78584.030000000013</v>
      </c>
      <c r="AX122" s="42"/>
      <c r="AY122" s="41">
        <f t="shared" ref="AY122:AZ122" si="433">SUM(AY110:AY121)</f>
        <v>5.266</v>
      </c>
      <c r="AZ122" s="32">
        <f t="shared" si="433"/>
        <v>96.61</v>
      </c>
      <c r="BA122" s="42"/>
      <c r="BB122" s="41">
        <f>SUM(BB110:BB121)</f>
        <v>0</v>
      </c>
      <c r="BC122" s="32">
        <f>SUM(BC110:BC121)</f>
        <v>0</v>
      </c>
      <c r="BD122" s="42"/>
      <c r="BE122" s="41"/>
      <c r="BF122" s="32"/>
      <c r="BG122" s="42"/>
      <c r="BH122" s="41">
        <f t="shared" ref="BH122:BI122" si="434">SUM(BH110:BH121)</f>
        <v>270.738</v>
      </c>
      <c r="BI122" s="32">
        <f t="shared" si="434"/>
        <v>4861.0200000000004</v>
      </c>
      <c r="BJ122" s="42"/>
      <c r="BK122" s="41">
        <f t="shared" ref="BK122:BL122" si="435">SUM(BK110:BK121)</f>
        <v>0</v>
      </c>
      <c r="BL122" s="32">
        <f t="shared" si="435"/>
        <v>0</v>
      </c>
      <c r="BM122" s="42"/>
      <c r="BN122" s="41">
        <f t="shared" ref="BN122:BO122" si="436">SUM(BN110:BN121)</f>
        <v>0</v>
      </c>
      <c r="BO122" s="32">
        <f t="shared" si="436"/>
        <v>0</v>
      </c>
      <c r="BP122" s="42"/>
      <c r="BQ122" s="41">
        <f t="shared" ref="BQ122:BR122" si="437">SUM(BQ110:BQ121)</f>
        <v>0.5</v>
      </c>
      <c r="BR122" s="32">
        <f t="shared" si="437"/>
        <v>207.95</v>
      </c>
      <c r="BS122" s="42"/>
      <c r="BT122" s="41">
        <f t="shared" ref="BT122:BU122" si="438">SUM(BT110:BT121)</f>
        <v>270.35999999999996</v>
      </c>
      <c r="BU122" s="32">
        <f t="shared" si="438"/>
        <v>6496.15</v>
      </c>
      <c r="BV122" s="42"/>
      <c r="BW122" s="41">
        <f t="shared" ref="BW122:BX122" si="439">SUM(BW110:BW121)</f>
        <v>0</v>
      </c>
      <c r="BX122" s="32">
        <f t="shared" si="439"/>
        <v>0</v>
      </c>
      <c r="BY122" s="42"/>
      <c r="BZ122" s="41">
        <f t="shared" ref="BZ122:CA122" si="440">SUM(BZ110:BZ121)</f>
        <v>388.2</v>
      </c>
      <c r="CA122" s="32">
        <f t="shared" si="440"/>
        <v>4719.51</v>
      </c>
      <c r="CB122" s="42"/>
      <c r="CC122" s="41">
        <f t="shared" ref="CC122:CD122" si="441">SUM(CC110:CC121)</f>
        <v>1.3699999999999999</v>
      </c>
      <c r="CD122" s="32">
        <f t="shared" si="441"/>
        <v>86.47</v>
      </c>
      <c r="CE122" s="42"/>
      <c r="CF122" s="41">
        <f t="shared" ref="CF122:CG122" si="442">SUM(CF110:CF121)</f>
        <v>3.0339999999999998</v>
      </c>
      <c r="CG122" s="32">
        <f t="shared" si="442"/>
        <v>250.93</v>
      </c>
      <c r="CH122" s="42"/>
      <c r="CI122" s="41">
        <f t="shared" ref="CI122:CJ122" si="443">SUM(CI110:CI121)</f>
        <v>0.48799999999999999</v>
      </c>
      <c r="CJ122" s="32">
        <f t="shared" si="443"/>
        <v>81.429999999999993</v>
      </c>
      <c r="CK122" s="42"/>
      <c r="CL122" s="41">
        <f t="shared" ref="CL122:CM122" si="444">SUM(CL110:CL121)</f>
        <v>0</v>
      </c>
      <c r="CM122" s="32">
        <f t="shared" si="444"/>
        <v>0</v>
      </c>
      <c r="CN122" s="42"/>
      <c r="CO122" s="41">
        <f t="shared" ref="CO122:CP122" si="445">SUM(CO110:CO121)</f>
        <v>68.743000000000009</v>
      </c>
      <c r="CP122" s="32">
        <f t="shared" si="445"/>
        <v>148.84</v>
      </c>
      <c r="CQ122" s="42"/>
      <c r="CR122" s="41">
        <f t="shared" ref="CR122:CS122" si="446">SUM(CR110:CR121)</f>
        <v>49.640999999999998</v>
      </c>
      <c r="CS122" s="32">
        <f t="shared" si="446"/>
        <v>1448.0800000000002</v>
      </c>
      <c r="CT122" s="42"/>
      <c r="CU122" s="41">
        <f t="shared" ref="CU122:CV122" si="447">SUM(CU110:CU121)</f>
        <v>0</v>
      </c>
      <c r="CV122" s="32">
        <f t="shared" si="447"/>
        <v>0</v>
      </c>
      <c r="CW122" s="42"/>
      <c r="CX122" s="41"/>
      <c r="CY122" s="32"/>
      <c r="CZ122" s="42"/>
      <c r="DA122" s="41">
        <f t="shared" ref="DA122:DB122" si="448">SUM(DA110:DA121)</f>
        <v>0</v>
      </c>
      <c r="DB122" s="32">
        <f t="shared" si="448"/>
        <v>0</v>
      </c>
      <c r="DC122" s="42"/>
      <c r="DD122" s="41">
        <f t="shared" ref="DD122:DE122" si="449">SUM(DD110:DD121)</f>
        <v>0</v>
      </c>
      <c r="DE122" s="32">
        <f t="shared" si="449"/>
        <v>0</v>
      </c>
      <c r="DF122" s="42"/>
      <c r="DG122" s="41">
        <f t="shared" ref="DG122:DH122" si="450">SUM(DG110:DG121)</f>
        <v>0</v>
      </c>
      <c r="DH122" s="32">
        <f t="shared" si="450"/>
        <v>0</v>
      </c>
      <c r="DI122" s="42"/>
      <c r="DJ122" s="41">
        <f t="shared" ref="DJ122:DK122" si="451">SUM(DJ110:DJ121)</f>
        <v>35</v>
      </c>
      <c r="DK122" s="32">
        <f t="shared" si="451"/>
        <v>81.03</v>
      </c>
      <c r="DL122" s="42"/>
      <c r="DM122" s="41">
        <f t="shared" ref="DM122:DN122" si="452">SUM(DM110:DM121)</f>
        <v>12913.757</v>
      </c>
      <c r="DN122" s="32">
        <f t="shared" si="452"/>
        <v>247184.79</v>
      </c>
      <c r="DO122" s="42"/>
      <c r="DP122" s="41">
        <f t="shared" ref="DP122:DQ122" si="453">SUM(DP110:DP121)</f>
        <v>0</v>
      </c>
      <c r="DQ122" s="32">
        <f t="shared" si="453"/>
        <v>0</v>
      </c>
      <c r="DR122" s="42"/>
      <c r="DS122" s="41">
        <f t="shared" ref="DS122:DT122" si="454">SUM(DS110:DS121)</f>
        <v>0</v>
      </c>
      <c r="DT122" s="32">
        <f t="shared" si="454"/>
        <v>0</v>
      </c>
      <c r="DU122" s="42"/>
      <c r="DV122" s="41">
        <f t="shared" ref="DV122:DW122" si="455">SUM(DV110:DV121)</f>
        <v>0</v>
      </c>
      <c r="DW122" s="32">
        <f t="shared" si="455"/>
        <v>0</v>
      </c>
      <c r="DX122" s="42"/>
      <c r="DY122" s="41">
        <f t="shared" ref="DY122:DZ122" si="456">SUM(DY110:DY121)</f>
        <v>0</v>
      </c>
      <c r="DZ122" s="32">
        <f t="shared" si="456"/>
        <v>0</v>
      </c>
      <c r="EA122" s="42"/>
      <c r="EB122" s="41">
        <f t="shared" ref="EB122:EC122" si="457">SUM(EB110:EB121)</f>
        <v>0</v>
      </c>
      <c r="EC122" s="32">
        <f t="shared" si="457"/>
        <v>0</v>
      </c>
      <c r="ED122" s="42"/>
      <c r="EE122" s="41">
        <f t="shared" ref="EE122:EF122" si="458">SUM(EE110:EE121)</f>
        <v>0.30499999999999999</v>
      </c>
      <c r="EF122" s="32">
        <f t="shared" si="458"/>
        <v>43.53</v>
      </c>
      <c r="EG122" s="42"/>
      <c r="EH122" s="41">
        <f t="shared" ref="EH122:EI122" si="459">SUM(EH110:EH121)</f>
        <v>290.01099999999997</v>
      </c>
      <c r="EI122" s="32">
        <f t="shared" si="459"/>
        <v>6402.6799999999994</v>
      </c>
      <c r="EJ122" s="42"/>
      <c r="EK122" s="41">
        <f t="shared" ref="EK122:EL122" si="460">SUM(EK110:EK121)</f>
        <v>5.0000000000000001E-3</v>
      </c>
      <c r="EL122" s="32">
        <f t="shared" si="460"/>
        <v>1.04</v>
      </c>
      <c r="EM122" s="42"/>
      <c r="EN122" s="41">
        <f t="shared" ref="EN122:EO122" si="461">SUM(EN110:EN121)</f>
        <v>0</v>
      </c>
      <c r="EO122" s="32">
        <f t="shared" si="461"/>
        <v>0</v>
      </c>
      <c r="EP122" s="42"/>
      <c r="EQ122" s="41">
        <f t="shared" ref="EQ122:ER122" si="462">SUM(EQ110:EQ121)</f>
        <v>0</v>
      </c>
      <c r="ER122" s="32">
        <f t="shared" si="462"/>
        <v>0</v>
      </c>
      <c r="ES122" s="42"/>
      <c r="ET122" s="41">
        <f t="shared" ref="ET122:EU122" si="463">SUM(ET110:ET121)</f>
        <v>370.82400000000001</v>
      </c>
      <c r="EU122" s="32">
        <f t="shared" si="463"/>
        <v>6555.26</v>
      </c>
      <c r="EV122" s="42"/>
      <c r="EW122" s="41">
        <f t="shared" ref="EW122:EX122" si="464">SUM(EW110:EW121)</f>
        <v>0</v>
      </c>
      <c r="EX122" s="32">
        <f t="shared" si="464"/>
        <v>0</v>
      </c>
      <c r="EY122" s="42"/>
      <c r="EZ122" s="41">
        <f t="shared" ref="EZ122:FA122" si="465">SUM(EZ110:EZ121)</f>
        <v>0.02</v>
      </c>
      <c r="FA122" s="32">
        <f t="shared" si="465"/>
        <v>22.8</v>
      </c>
      <c r="FB122" s="42"/>
      <c r="FC122" s="41">
        <f t="shared" ref="FC122:FD122" si="466">SUM(FC110:FC121)</f>
        <v>1.0840000000000001</v>
      </c>
      <c r="FD122" s="32">
        <f t="shared" si="466"/>
        <v>210.91</v>
      </c>
      <c r="FE122" s="42"/>
      <c r="FF122" s="41">
        <f t="shared" ref="FF122:FG122" si="467">SUM(FF110:FF121)</f>
        <v>0</v>
      </c>
      <c r="FG122" s="32">
        <f t="shared" si="467"/>
        <v>0</v>
      </c>
      <c r="FH122" s="42"/>
      <c r="FI122" s="41">
        <f t="shared" ref="FI122:FJ122" si="468">SUM(FI110:FI121)</f>
        <v>1.8</v>
      </c>
      <c r="FJ122" s="32">
        <f t="shared" si="468"/>
        <v>76.38</v>
      </c>
      <c r="FK122" s="42"/>
      <c r="FL122" s="41">
        <f t="shared" ref="FL122:FM122" si="469">SUM(FL110:FL121)</f>
        <v>1078.636</v>
      </c>
      <c r="FM122" s="32">
        <f t="shared" si="469"/>
        <v>17265.789999999997</v>
      </c>
      <c r="FN122" s="42"/>
      <c r="FO122" s="41">
        <f t="shared" ref="FO122:FP122" si="470">SUM(FO110:FO121)</f>
        <v>0</v>
      </c>
      <c r="FP122" s="32">
        <f t="shared" si="470"/>
        <v>0</v>
      </c>
      <c r="FQ122" s="42"/>
      <c r="FR122" s="41">
        <f t="shared" ref="FR122:FS122" si="471">SUM(FR110:FR121)</f>
        <v>0</v>
      </c>
      <c r="FS122" s="32">
        <f t="shared" si="471"/>
        <v>0</v>
      </c>
      <c r="FT122" s="42"/>
      <c r="FU122" s="41">
        <f t="shared" ref="FU122:FV122" si="472">SUM(FU110:FU121)</f>
        <v>0</v>
      </c>
      <c r="FV122" s="32">
        <f t="shared" si="472"/>
        <v>0</v>
      </c>
      <c r="FW122" s="42"/>
      <c r="FX122" s="41">
        <f t="shared" ref="FX122:FY122" si="473">SUM(FX110:FX121)</f>
        <v>1E-3</v>
      </c>
      <c r="FY122" s="32">
        <f t="shared" si="473"/>
        <v>0.06</v>
      </c>
      <c r="FZ122" s="42"/>
      <c r="GA122" s="41">
        <f t="shared" ref="GA122:GB122" si="474">SUM(GA110:GA121)</f>
        <v>82.605999999999995</v>
      </c>
      <c r="GB122" s="32">
        <f t="shared" si="474"/>
        <v>4299.49</v>
      </c>
      <c r="GC122" s="42"/>
      <c r="GD122" s="41">
        <f t="shared" ref="GD122:GE122" si="475">SUM(GD110:GD121)</f>
        <v>4706.5460000000003</v>
      </c>
      <c r="GE122" s="32">
        <f t="shared" si="475"/>
        <v>94113.87</v>
      </c>
      <c r="GF122" s="42"/>
      <c r="GG122" s="41">
        <f t="shared" ref="GG122:GH122" si="476">SUM(GG110:GG121)</f>
        <v>18.130000000000003</v>
      </c>
      <c r="GH122" s="32">
        <f t="shared" si="476"/>
        <v>81.349999999999994</v>
      </c>
      <c r="GI122" s="42"/>
      <c r="GJ122" s="41">
        <f t="shared" ref="GJ122:GK122" si="477">SUM(GJ110:GJ121)</f>
        <v>7.5999999999999998E-2</v>
      </c>
      <c r="GK122" s="32">
        <f t="shared" si="477"/>
        <v>12.66</v>
      </c>
      <c r="GL122" s="42"/>
      <c r="GM122" s="41">
        <f t="shared" ref="GM122:GN122" si="478">SUM(GM110:GM121)</f>
        <v>0</v>
      </c>
      <c r="GN122" s="32">
        <f t="shared" si="478"/>
        <v>0</v>
      </c>
      <c r="GO122" s="42"/>
      <c r="GP122" s="41">
        <f t="shared" ref="GP122:GQ122" si="479">SUM(GP110:GP121)</f>
        <v>0</v>
      </c>
      <c r="GQ122" s="32">
        <f t="shared" si="479"/>
        <v>0</v>
      </c>
      <c r="GR122" s="42"/>
      <c r="GS122" s="33">
        <f t="shared" si="393"/>
        <v>27849.915000000001</v>
      </c>
      <c r="GT122" s="34">
        <f t="shared" si="394"/>
        <v>577080.59000000008</v>
      </c>
      <c r="GU122" s="4"/>
      <c r="GV122" s="5"/>
      <c r="GW122" s="4"/>
      <c r="GX122" s="4"/>
      <c r="GY122" s="4"/>
      <c r="GZ122" s="5"/>
      <c r="HA122" s="4"/>
      <c r="HB122" s="4"/>
      <c r="HC122" s="4"/>
      <c r="HD122" s="5"/>
      <c r="HE122" s="4"/>
      <c r="HF122" s="4"/>
      <c r="HG122" s="4"/>
      <c r="HH122" s="5"/>
      <c r="HI122" s="4"/>
      <c r="HJ122" s="1"/>
      <c r="HK122" s="1"/>
      <c r="HL122" s="2"/>
      <c r="HM122" s="1"/>
      <c r="HN122" s="1"/>
      <c r="HO122" s="1"/>
      <c r="HP122" s="2"/>
      <c r="HQ122" s="1"/>
      <c r="HR122" s="1"/>
      <c r="HS122" s="1"/>
      <c r="HT122" s="2"/>
      <c r="HU122" s="1"/>
      <c r="HV122" s="1"/>
      <c r="HW122" s="1"/>
      <c r="HX122" s="2"/>
      <c r="HY122" s="1"/>
      <c r="HZ122" s="1"/>
      <c r="IA122" s="1"/>
      <c r="IB122" s="2"/>
      <c r="IC122" s="1"/>
      <c r="ID122" s="1"/>
      <c r="IE122" s="1"/>
      <c r="IF122" s="2"/>
      <c r="IG122" s="1"/>
      <c r="IH122" s="1"/>
      <c r="II122" s="1"/>
      <c r="IJ122" s="2"/>
      <c r="IK122" s="1"/>
      <c r="IL122" s="1"/>
      <c r="IM122" s="1"/>
      <c r="IR122" s="3"/>
      <c r="IW122" s="3"/>
      <c r="JB122" s="3"/>
      <c r="JG122" s="3"/>
      <c r="JL122" s="3"/>
      <c r="JQ122" s="3"/>
      <c r="JV122" s="3"/>
      <c r="KA122" s="3"/>
      <c r="KF122" s="3"/>
      <c r="KK122" s="3"/>
      <c r="KP122" s="3"/>
      <c r="KU122" s="3"/>
      <c r="KZ122" s="3"/>
      <c r="LE122" s="3"/>
      <c r="LJ122" s="3"/>
    </row>
    <row r="123" spans="1:322" x14ac:dyDescent="0.3">
      <c r="A123" s="52">
        <v>2015</v>
      </c>
      <c r="B123" s="53" t="s">
        <v>5</v>
      </c>
      <c r="C123" s="40">
        <v>0</v>
      </c>
      <c r="D123" s="6">
        <v>0</v>
      </c>
      <c r="E123" s="39">
        <v>0</v>
      </c>
      <c r="F123" s="40">
        <v>2.5920000000000001</v>
      </c>
      <c r="G123" s="6">
        <v>200.58</v>
      </c>
      <c r="H123" s="39">
        <f t="shared" ref="H123:H134" si="480">G123/F123*1000</f>
        <v>77384.25925925927</v>
      </c>
      <c r="I123" s="40">
        <v>16.047000000000001</v>
      </c>
      <c r="J123" s="6">
        <v>510.01</v>
      </c>
      <c r="K123" s="39">
        <f t="shared" ref="K123:K134" si="481">J123/I123*1000</f>
        <v>31782.264597744124</v>
      </c>
      <c r="L123" s="40">
        <v>2.61</v>
      </c>
      <c r="M123" s="6">
        <v>57.27</v>
      </c>
      <c r="N123" s="39">
        <f t="shared" ref="N123:N133" si="482">M123/L123*1000</f>
        <v>21942.528735632186</v>
      </c>
      <c r="O123" s="40">
        <v>0</v>
      </c>
      <c r="P123" s="6">
        <v>0</v>
      </c>
      <c r="Q123" s="39">
        <v>0</v>
      </c>
      <c r="R123" s="40">
        <v>0</v>
      </c>
      <c r="S123" s="6">
        <v>0</v>
      </c>
      <c r="T123" s="39">
        <v>0</v>
      </c>
      <c r="U123" s="40">
        <v>0</v>
      </c>
      <c r="V123" s="6">
        <v>0</v>
      </c>
      <c r="W123" s="39">
        <v>0</v>
      </c>
      <c r="X123" s="40">
        <v>30.413</v>
      </c>
      <c r="Y123" s="6">
        <v>875.15</v>
      </c>
      <c r="Z123" s="39">
        <f t="shared" ref="Z123:Z134" si="483">Y123/X123*1000</f>
        <v>28775.523624765727</v>
      </c>
      <c r="AA123" s="40">
        <v>0</v>
      </c>
      <c r="AB123" s="6">
        <v>0</v>
      </c>
      <c r="AC123" s="39">
        <v>0</v>
      </c>
      <c r="AD123" s="40">
        <v>0.39300000000000002</v>
      </c>
      <c r="AE123" s="6">
        <v>1.26</v>
      </c>
      <c r="AF123" s="39">
        <f t="shared" ref="AF123" si="484">AE123/AD123*1000</f>
        <v>3206.1068702290077</v>
      </c>
      <c r="AG123" s="40">
        <v>0</v>
      </c>
      <c r="AH123" s="6">
        <v>0</v>
      </c>
      <c r="AI123" s="39">
        <f t="shared" ref="AI123:AI134" si="485">IF(AG123=0,0,AH123/AG123*1000)</f>
        <v>0</v>
      </c>
      <c r="AJ123" s="40">
        <v>20.341000000000001</v>
      </c>
      <c r="AK123" s="6">
        <v>459.89</v>
      </c>
      <c r="AL123" s="39">
        <f t="shared" ref="AL123:AL134" si="486">AK123/AJ123*1000</f>
        <v>22609.01627255297</v>
      </c>
      <c r="AM123" s="40">
        <v>0</v>
      </c>
      <c r="AN123" s="6">
        <v>0</v>
      </c>
      <c r="AO123" s="39">
        <v>0</v>
      </c>
      <c r="AP123" s="40">
        <v>8.5000000000000006E-2</v>
      </c>
      <c r="AQ123" s="6">
        <v>5.7</v>
      </c>
      <c r="AR123" s="39">
        <f t="shared" ref="AR123:AR133" si="487">AQ123/AP123*1000</f>
        <v>67058.823529411762</v>
      </c>
      <c r="AS123" s="40">
        <v>0</v>
      </c>
      <c r="AT123" s="6">
        <v>0</v>
      </c>
      <c r="AU123" s="39">
        <f t="shared" ref="AU123:AU134" si="488">IF(AS123=0,0,AT123/AS123*1000)</f>
        <v>0</v>
      </c>
      <c r="AV123" s="40">
        <v>430.84399999999999</v>
      </c>
      <c r="AW123" s="6">
        <v>9589.17</v>
      </c>
      <c r="AX123" s="39">
        <f t="shared" ref="AX123:AX134" si="489">AW123/AV123*1000</f>
        <v>22256.710085320905</v>
      </c>
      <c r="AY123" s="40">
        <v>0</v>
      </c>
      <c r="AZ123" s="6">
        <v>0</v>
      </c>
      <c r="BA123" s="39">
        <v>0</v>
      </c>
      <c r="BB123" s="40">
        <v>0</v>
      </c>
      <c r="BC123" s="6">
        <v>0</v>
      </c>
      <c r="BD123" s="39">
        <v>0</v>
      </c>
      <c r="BE123" s="40"/>
      <c r="BF123" s="6"/>
      <c r="BG123" s="39"/>
      <c r="BH123" s="40">
        <v>1.331</v>
      </c>
      <c r="BI123" s="6">
        <v>44.9</v>
      </c>
      <c r="BJ123" s="39">
        <f t="shared" ref="BJ123:BJ132" si="490">BI123/BH123*1000</f>
        <v>33734.034560480846</v>
      </c>
      <c r="BK123" s="40">
        <v>0</v>
      </c>
      <c r="BL123" s="6">
        <v>0</v>
      </c>
      <c r="BM123" s="39">
        <f t="shared" ref="BM123:BM134" si="491">IF(BK123=0,0,BL123/BK123*1000)</f>
        <v>0</v>
      </c>
      <c r="BN123" s="40">
        <v>0</v>
      </c>
      <c r="BO123" s="6">
        <v>0</v>
      </c>
      <c r="BP123" s="39">
        <f t="shared" ref="BP123:BP134" si="492">IF(BN123=0,0,BO123/BN123*1000)</f>
        <v>0</v>
      </c>
      <c r="BQ123" s="40">
        <v>0.86899999999999999</v>
      </c>
      <c r="BR123" s="6">
        <v>136.93</v>
      </c>
      <c r="BS123" s="39">
        <f t="shared" ref="BS123" si="493">BR123/BQ123*1000</f>
        <v>157571.92174913693</v>
      </c>
      <c r="BT123" s="40">
        <v>7.7489999999999997</v>
      </c>
      <c r="BU123" s="6">
        <v>164.14</v>
      </c>
      <c r="BV123" s="39">
        <f t="shared" ref="BV123:BV134" si="494">BU123/BT123*1000</f>
        <v>21182.088011356303</v>
      </c>
      <c r="BW123" s="40">
        <v>0</v>
      </c>
      <c r="BX123" s="6">
        <v>0</v>
      </c>
      <c r="BY123" s="39">
        <v>0</v>
      </c>
      <c r="BZ123" s="40">
        <v>390.88299999999998</v>
      </c>
      <c r="CA123" s="6">
        <v>4095.21</v>
      </c>
      <c r="CB123" s="39">
        <f t="shared" ref="CB123:CB134" si="495">CA123/BZ123*1000</f>
        <v>10476.817871332343</v>
      </c>
      <c r="CC123" s="40">
        <v>0</v>
      </c>
      <c r="CD123" s="6">
        <v>0</v>
      </c>
      <c r="CE123" s="39">
        <v>0</v>
      </c>
      <c r="CF123" s="40">
        <v>0</v>
      </c>
      <c r="CG123" s="6">
        <v>0</v>
      </c>
      <c r="CH123" s="39">
        <v>0</v>
      </c>
      <c r="CI123" s="40">
        <v>0</v>
      </c>
      <c r="CJ123" s="6">
        <v>0</v>
      </c>
      <c r="CK123" s="39">
        <v>0</v>
      </c>
      <c r="CL123" s="40">
        <v>0</v>
      </c>
      <c r="CM123" s="6">
        <v>0</v>
      </c>
      <c r="CN123" s="39">
        <f t="shared" ref="CN123:CN134" si="496">IF(CL123=0,0,CM123/CL123*1000)</f>
        <v>0</v>
      </c>
      <c r="CO123" s="40">
        <v>6.2450000000000001</v>
      </c>
      <c r="CP123" s="6">
        <v>6.8</v>
      </c>
      <c r="CQ123" s="39">
        <f t="shared" ref="CQ123:CQ134" si="497">CP123/CO123*1000</f>
        <v>1088.8710968775019</v>
      </c>
      <c r="CR123" s="40">
        <v>2.569</v>
      </c>
      <c r="CS123" s="6">
        <v>66.63</v>
      </c>
      <c r="CT123" s="39">
        <f t="shared" ref="CT123:CT129" si="498">CS123/CR123*1000</f>
        <v>25936.161930712336</v>
      </c>
      <c r="CU123" s="40">
        <v>0</v>
      </c>
      <c r="CV123" s="6">
        <v>0</v>
      </c>
      <c r="CW123" s="39">
        <v>0</v>
      </c>
      <c r="CX123" s="40"/>
      <c r="CY123" s="6"/>
      <c r="CZ123" s="39"/>
      <c r="DA123" s="40">
        <v>0</v>
      </c>
      <c r="DB123" s="6">
        <v>0</v>
      </c>
      <c r="DC123" s="39">
        <v>0</v>
      </c>
      <c r="DD123" s="40">
        <v>0</v>
      </c>
      <c r="DE123" s="6">
        <v>0</v>
      </c>
      <c r="DF123" s="39">
        <v>0</v>
      </c>
      <c r="DG123" s="40">
        <v>0</v>
      </c>
      <c r="DH123" s="6">
        <v>0</v>
      </c>
      <c r="DI123" s="39">
        <v>0</v>
      </c>
      <c r="DJ123" s="40">
        <v>0</v>
      </c>
      <c r="DK123" s="6">
        <v>0</v>
      </c>
      <c r="DL123" s="39">
        <v>0</v>
      </c>
      <c r="DM123" s="40">
        <v>2646.134</v>
      </c>
      <c r="DN123" s="6">
        <v>15926.98</v>
      </c>
      <c r="DO123" s="39">
        <f t="shared" ref="DO123:DO134" si="499">DN123/DM123*1000</f>
        <v>6018.9620026801358</v>
      </c>
      <c r="DP123" s="40">
        <v>0</v>
      </c>
      <c r="DQ123" s="6">
        <v>0</v>
      </c>
      <c r="DR123" s="39">
        <v>0</v>
      </c>
      <c r="DS123" s="40">
        <v>0</v>
      </c>
      <c r="DT123" s="6">
        <v>0</v>
      </c>
      <c r="DU123" s="39">
        <v>0</v>
      </c>
      <c r="DV123" s="40">
        <v>0</v>
      </c>
      <c r="DW123" s="6">
        <v>0</v>
      </c>
      <c r="DX123" s="39">
        <v>0</v>
      </c>
      <c r="DY123" s="40">
        <v>0</v>
      </c>
      <c r="DZ123" s="6">
        <v>0</v>
      </c>
      <c r="EA123" s="39">
        <v>0</v>
      </c>
      <c r="EB123" s="40">
        <v>0</v>
      </c>
      <c r="EC123" s="6">
        <v>0</v>
      </c>
      <c r="ED123" s="39">
        <v>0</v>
      </c>
      <c r="EE123" s="40">
        <v>0</v>
      </c>
      <c r="EF123" s="6">
        <v>0</v>
      </c>
      <c r="EG123" s="39">
        <v>0</v>
      </c>
      <c r="EH123" s="40">
        <v>0</v>
      </c>
      <c r="EI123" s="6">
        <v>0</v>
      </c>
      <c r="EJ123" s="39">
        <v>0</v>
      </c>
      <c r="EK123" s="40">
        <v>0</v>
      </c>
      <c r="EL123" s="6">
        <v>0</v>
      </c>
      <c r="EM123" s="39">
        <v>0</v>
      </c>
      <c r="EN123" s="40">
        <v>0</v>
      </c>
      <c r="EO123" s="6">
        <v>0</v>
      </c>
      <c r="EP123" s="39">
        <v>0</v>
      </c>
      <c r="EQ123" s="40">
        <v>0</v>
      </c>
      <c r="ER123" s="6">
        <v>0</v>
      </c>
      <c r="ES123" s="39">
        <v>0</v>
      </c>
      <c r="ET123" s="40">
        <v>90.183000000000007</v>
      </c>
      <c r="EU123" s="6">
        <v>1683.42</v>
      </c>
      <c r="EV123" s="39">
        <f t="shared" ref="EV123:EV133" si="500">EU123/ET123*1000</f>
        <v>18666.711020924118</v>
      </c>
      <c r="EW123" s="40">
        <v>0</v>
      </c>
      <c r="EX123" s="6">
        <v>0</v>
      </c>
      <c r="EY123" s="39">
        <v>0</v>
      </c>
      <c r="EZ123" s="40">
        <v>0</v>
      </c>
      <c r="FA123" s="6">
        <v>0</v>
      </c>
      <c r="FB123" s="39">
        <v>0</v>
      </c>
      <c r="FC123" s="40">
        <v>1</v>
      </c>
      <c r="FD123" s="6">
        <v>197.75</v>
      </c>
      <c r="FE123" s="39">
        <f t="shared" ref="FE123:FE127" si="501">FD123/FC123*1000</f>
        <v>197750</v>
      </c>
      <c r="FF123" s="40">
        <v>0</v>
      </c>
      <c r="FG123" s="6">
        <v>0</v>
      </c>
      <c r="FH123" s="39">
        <v>0</v>
      </c>
      <c r="FI123" s="40">
        <v>0</v>
      </c>
      <c r="FJ123" s="6">
        <v>0</v>
      </c>
      <c r="FK123" s="39">
        <v>0</v>
      </c>
      <c r="FL123" s="40">
        <v>70.442999999999998</v>
      </c>
      <c r="FM123" s="6">
        <v>1147.76</v>
      </c>
      <c r="FN123" s="39">
        <f t="shared" ref="FN123:FN134" si="502">FM123/FL123*1000</f>
        <v>16293.457121360532</v>
      </c>
      <c r="FO123" s="40">
        <v>0</v>
      </c>
      <c r="FP123" s="6">
        <v>0</v>
      </c>
      <c r="FQ123" s="39">
        <f t="shared" ref="FQ123:FQ134" si="503">IF(FO123=0,0,FP123/FO123*1000)</f>
        <v>0</v>
      </c>
      <c r="FR123" s="40">
        <v>0</v>
      </c>
      <c r="FS123" s="6">
        <v>0</v>
      </c>
      <c r="FT123" s="39">
        <f t="shared" ref="FT123:FT134" si="504">IF(FR123=0,0,FS123/FR123*1000)</f>
        <v>0</v>
      </c>
      <c r="FU123" s="40">
        <v>0</v>
      </c>
      <c r="FV123" s="6">
        <v>0</v>
      </c>
      <c r="FW123" s="39">
        <v>0</v>
      </c>
      <c r="FX123" s="40">
        <v>0</v>
      </c>
      <c r="FY123" s="6">
        <v>0</v>
      </c>
      <c r="FZ123" s="39">
        <v>0</v>
      </c>
      <c r="GA123" s="40">
        <v>3.742</v>
      </c>
      <c r="GB123" s="6">
        <v>420.9</v>
      </c>
      <c r="GC123" s="39">
        <f t="shared" ref="GC123:GC134" si="505">GB123/GA123*1000</f>
        <v>112479.95724211651</v>
      </c>
      <c r="GD123" s="40">
        <v>395.80399999999997</v>
      </c>
      <c r="GE123" s="6">
        <v>8889.07</v>
      </c>
      <c r="GF123" s="39">
        <f t="shared" ref="GF123:GF134" si="506">GE123/GD123*1000</f>
        <v>22458.262170165031</v>
      </c>
      <c r="GG123" s="40">
        <v>0</v>
      </c>
      <c r="GH123" s="6">
        <v>0</v>
      </c>
      <c r="GI123" s="39">
        <v>0</v>
      </c>
      <c r="GJ123" s="40">
        <v>0</v>
      </c>
      <c r="GK123" s="6">
        <v>0</v>
      </c>
      <c r="GL123" s="39">
        <v>0</v>
      </c>
      <c r="GM123" s="40">
        <v>0</v>
      </c>
      <c r="GN123" s="6">
        <v>0</v>
      </c>
      <c r="GO123" s="39">
        <v>0</v>
      </c>
      <c r="GP123" s="40">
        <v>0</v>
      </c>
      <c r="GQ123" s="6">
        <v>0</v>
      </c>
      <c r="GR123" s="39">
        <v>0</v>
      </c>
      <c r="GS123" s="8">
        <f t="shared" si="393"/>
        <v>4120.277</v>
      </c>
      <c r="GT123" s="17">
        <f t="shared" si="394"/>
        <v>44479.520000000004</v>
      </c>
      <c r="GU123" s="4"/>
      <c r="GV123" s="5"/>
      <c r="GW123" s="4"/>
      <c r="GX123" s="4"/>
      <c r="GY123" s="4"/>
      <c r="GZ123" s="5"/>
      <c r="HA123" s="4"/>
      <c r="HB123" s="4"/>
      <c r="HC123" s="4"/>
      <c r="HD123" s="5"/>
      <c r="HE123" s="4"/>
      <c r="HF123" s="4"/>
      <c r="HG123" s="4"/>
      <c r="HH123" s="5"/>
      <c r="HI123" s="4"/>
      <c r="HJ123" s="1"/>
      <c r="HK123" s="1"/>
      <c r="HL123" s="2"/>
      <c r="HM123" s="1"/>
      <c r="HN123" s="1"/>
      <c r="HO123" s="1"/>
      <c r="HP123" s="2"/>
      <c r="HQ123" s="1"/>
      <c r="HR123" s="1"/>
      <c r="HS123" s="1"/>
      <c r="HT123" s="2"/>
      <c r="HU123" s="1"/>
      <c r="HV123" s="1"/>
      <c r="HW123" s="1"/>
      <c r="HX123" s="2"/>
      <c r="HY123" s="1"/>
      <c r="HZ123" s="1"/>
      <c r="IA123" s="1"/>
      <c r="IB123" s="2"/>
      <c r="IC123" s="1"/>
      <c r="ID123" s="1"/>
      <c r="IE123" s="1"/>
      <c r="IF123" s="2"/>
      <c r="IG123" s="1"/>
      <c r="IH123" s="1"/>
      <c r="II123" s="1"/>
      <c r="IJ123" s="2"/>
      <c r="IK123" s="1"/>
      <c r="IL123" s="1"/>
      <c r="IM123" s="1"/>
    </row>
    <row r="124" spans="1:322" x14ac:dyDescent="0.3">
      <c r="A124" s="52">
        <v>2015</v>
      </c>
      <c r="B124" s="53" t="s">
        <v>6</v>
      </c>
      <c r="C124" s="40">
        <v>0</v>
      </c>
      <c r="D124" s="6">
        <v>0</v>
      </c>
      <c r="E124" s="39">
        <v>0</v>
      </c>
      <c r="F124" s="40">
        <v>0</v>
      </c>
      <c r="G124" s="6">
        <v>0</v>
      </c>
      <c r="H124" s="39">
        <v>0</v>
      </c>
      <c r="I124" s="40">
        <v>0</v>
      </c>
      <c r="J124" s="6">
        <v>0</v>
      </c>
      <c r="K124" s="39">
        <v>0</v>
      </c>
      <c r="L124" s="40">
        <v>0</v>
      </c>
      <c r="M124" s="6">
        <v>0</v>
      </c>
      <c r="N124" s="39">
        <v>0</v>
      </c>
      <c r="O124" s="40">
        <v>0</v>
      </c>
      <c r="P124" s="6">
        <v>0</v>
      </c>
      <c r="Q124" s="39">
        <v>0</v>
      </c>
      <c r="R124" s="40">
        <v>0</v>
      </c>
      <c r="S124" s="6">
        <v>0</v>
      </c>
      <c r="T124" s="39">
        <v>0</v>
      </c>
      <c r="U124" s="40">
        <v>0</v>
      </c>
      <c r="V124" s="6">
        <v>0</v>
      </c>
      <c r="W124" s="39">
        <v>0</v>
      </c>
      <c r="X124" s="40">
        <v>35.061999999999998</v>
      </c>
      <c r="Y124" s="6">
        <v>879.28</v>
      </c>
      <c r="Z124" s="39">
        <f t="shared" si="483"/>
        <v>25077.862072899436</v>
      </c>
      <c r="AA124" s="40">
        <v>1.8440000000000001</v>
      </c>
      <c r="AB124" s="6">
        <v>87.68</v>
      </c>
      <c r="AC124" s="39">
        <f t="shared" ref="AC124:AC132" si="507">AB124/AA124*1000</f>
        <v>47548.806941431671</v>
      </c>
      <c r="AD124" s="40">
        <v>0</v>
      </c>
      <c r="AE124" s="6">
        <v>0</v>
      </c>
      <c r="AF124" s="39">
        <v>0</v>
      </c>
      <c r="AG124" s="40">
        <v>0</v>
      </c>
      <c r="AH124" s="6">
        <v>0</v>
      </c>
      <c r="AI124" s="39">
        <f t="shared" si="485"/>
        <v>0</v>
      </c>
      <c r="AJ124" s="40">
        <v>76.400999999999996</v>
      </c>
      <c r="AK124" s="6">
        <v>1881.52</v>
      </c>
      <c r="AL124" s="39">
        <f t="shared" si="486"/>
        <v>24626.902789230509</v>
      </c>
      <c r="AM124" s="40">
        <v>0</v>
      </c>
      <c r="AN124" s="6">
        <v>0</v>
      </c>
      <c r="AO124" s="39">
        <v>0</v>
      </c>
      <c r="AP124" s="40">
        <v>0.27500000000000002</v>
      </c>
      <c r="AQ124" s="6">
        <v>15.24</v>
      </c>
      <c r="AR124" s="39">
        <f t="shared" si="487"/>
        <v>55418.181818181816</v>
      </c>
      <c r="AS124" s="40">
        <v>0</v>
      </c>
      <c r="AT124" s="6">
        <v>0</v>
      </c>
      <c r="AU124" s="39">
        <f t="shared" si="488"/>
        <v>0</v>
      </c>
      <c r="AV124" s="40">
        <v>441.18700000000001</v>
      </c>
      <c r="AW124" s="6">
        <v>10270.450000000001</v>
      </c>
      <c r="AX124" s="39">
        <f t="shared" si="489"/>
        <v>23279.131071405096</v>
      </c>
      <c r="AY124" s="40">
        <v>0</v>
      </c>
      <c r="AZ124" s="6">
        <v>0</v>
      </c>
      <c r="BA124" s="39">
        <v>0</v>
      </c>
      <c r="BB124" s="40">
        <v>0</v>
      </c>
      <c r="BC124" s="6">
        <v>0</v>
      </c>
      <c r="BD124" s="39">
        <v>0</v>
      </c>
      <c r="BE124" s="40"/>
      <c r="BF124" s="6"/>
      <c r="BG124" s="39"/>
      <c r="BH124" s="40">
        <v>2.3969999999999998</v>
      </c>
      <c r="BI124" s="6">
        <v>73.290000000000006</v>
      </c>
      <c r="BJ124" s="39">
        <f t="shared" si="490"/>
        <v>30575.719649561957</v>
      </c>
      <c r="BK124" s="40">
        <v>0</v>
      </c>
      <c r="BL124" s="6">
        <v>0</v>
      </c>
      <c r="BM124" s="39">
        <f t="shared" si="491"/>
        <v>0</v>
      </c>
      <c r="BN124" s="40">
        <v>0</v>
      </c>
      <c r="BO124" s="6">
        <v>0</v>
      </c>
      <c r="BP124" s="39">
        <f t="shared" si="492"/>
        <v>0</v>
      </c>
      <c r="BQ124" s="40">
        <v>0</v>
      </c>
      <c r="BR124" s="6">
        <v>0</v>
      </c>
      <c r="BS124" s="39">
        <v>0</v>
      </c>
      <c r="BT124" s="40">
        <v>0</v>
      </c>
      <c r="BU124" s="6">
        <v>0</v>
      </c>
      <c r="BV124" s="39">
        <v>0</v>
      </c>
      <c r="BW124" s="40">
        <v>0</v>
      </c>
      <c r="BX124" s="6">
        <v>0</v>
      </c>
      <c r="BY124" s="39">
        <v>0</v>
      </c>
      <c r="BZ124" s="40">
        <v>106.184</v>
      </c>
      <c r="CA124" s="6">
        <v>1698.8</v>
      </c>
      <c r="CB124" s="39">
        <f t="shared" si="495"/>
        <v>15998.643863482257</v>
      </c>
      <c r="CC124" s="40">
        <v>0</v>
      </c>
      <c r="CD124" s="6">
        <v>0</v>
      </c>
      <c r="CE124" s="39">
        <v>0</v>
      </c>
      <c r="CF124" s="40">
        <v>0</v>
      </c>
      <c r="CG124" s="6">
        <v>0</v>
      </c>
      <c r="CH124" s="39">
        <v>0</v>
      </c>
      <c r="CI124" s="40">
        <v>0</v>
      </c>
      <c r="CJ124" s="6">
        <v>0</v>
      </c>
      <c r="CK124" s="39">
        <v>0</v>
      </c>
      <c r="CL124" s="40">
        <v>0</v>
      </c>
      <c r="CM124" s="6">
        <v>0</v>
      </c>
      <c r="CN124" s="39">
        <f t="shared" si="496"/>
        <v>0</v>
      </c>
      <c r="CO124" s="40">
        <v>1</v>
      </c>
      <c r="CP124" s="6">
        <v>1.6</v>
      </c>
      <c r="CQ124" s="39">
        <f t="shared" si="497"/>
        <v>1600</v>
      </c>
      <c r="CR124" s="40">
        <v>8.6</v>
      </c>
      <c r="CS124" s="6">
        <v>231.31</v>
      </c>
      <c r="CT124" s="39">
        <f t="shared" si="498"/>
        <v>26896.511627906977</v>
      </c>
      <c r="CU124" s="40">
        <v>0</v>
      </c>
      <c r="CV124" s="6">
        <v>0</v>
      </c>
      <c r="CW124" s="39">
        <v>0</v>
      </c>
      <c r="CX124" s="40"/>
      <c r="CY124" s="6"/>
      <c r="CZ124" s="39"/>
      <c r="DA124" s="40">
        <v>0</v>
      </c>
      <c r="DB124" s="6">
        <v>0</v>
      </c>
      <c r="DC124" s="39">
        <v>0</v>
      </c>
      <c r="DD124" s="40">
        <v>0</v>
      </c>
      <c r="DE124" s="6">
        <v>0</v>
      </c>
      <c r="DF124" s="39">
        <v>0</v>
      </c>
      <c r="DG124" s="40">
        <v>0</v>
      </c>
      <c r="DH124" s="6">
        <v>0</v>
      </c>
      <c r="DI124" s="39">
        <v>0</v>
      </c>
      <c r="DJ124" s="40">
        <v>0</v>
      </c>
      <c r="DK124" s="6">
        <v>0</v>
      </c>
      <c r="DL124" s="39">
        <v>0</v>
      </c>
      <c r="DM124" s="40">
        <v>1677.1489999999999</v>
      </c>
      <c r="DN124" s="6">
        <v>33888.04</v>
      </c>
      <c r="DO124" s="39">
        <f t="shared" si="499"/>
        <v>20205.742006226043</v>
      </c>
      <c r="DP124" s="40">
        <v>0</v>
      </c>
      <c r="DQ124" s="6">
        <v>0</v>
      </c>
      <c r="DR124" s="39">
        <v>0</v>
      </c>
      <c r="DS124" s="40">
        <v>0</v>
      </c>
      <c r="DT124" s="6">
        <v>0</v>
      </c>
      <c r="DU124" s="39">
        <v>0</v>
      </c>
      <c r="DV124" s="40">
        <v>0</v>
      </c>
      <c r="DW124" s="6">
        <v>0</v>
      </c>
      <c r="DX124" s="39">
        <v>0</v>
      </c>
      <c r="DY124" s="40">
        <v>0</v>
      </c>
      <c r="DZ124" s="6">
        <v>0</v>
      </c>
      <c r="EA124" s="39">
        <v>0</v>
      </c>
      <c r="EB124" s="40">
        <v>0</v>
      </c>
      <c r="EC124" s="6">
        <v>0</v>
      </c>
      <c r="ED124" s="39">
        <v>0</v>
      </c>
      <c r="EE124" s="40">
        <v>0</v>
      </c>
      <c r="EF124" s="6">
        <v>0</v>
      </c>
      <c r="EG124" s="39">
        <v>0</v>
      </c>
      <c r="EH124" s="40">
        <v>0</v>
      </c>
      <c r="EI124" s="6">
        <v>0</v>
      </c>
      <c r="EJ124" s="39">
        <v>0</v>
      </c>
      <c r="EK124" s="40">
        <v>0</v>
      </c>
      <c r="EL124" s="6">
        <v>0</v>
      </c>
      <c r="EM124" s="39">
        <v>0</v>
      </c>
      <c r="EN124" s="40">
        <v>0</v>
      </c>
      <c r="EO124" s="6">
        <v>0</v>
      </c>
      <c r="EP124" s="39">
        <v>0</v>
      </c>
      <c r="EQ124" s="40">
        <v>0</v>
      </c>
      <c r="ER124" s="6">
        <v>0</v>
      </c>
      <c r="ES124" s="39">
        <v>0</v>
      </c>
      <c r="ET124" s="40">
        <v>61.673000000000002</v>
      </c>
      <c r="EU124" s="6">
        <v>1052.17</v>
      </c>
      <c r="EV124" s="39">
        <f t="shared" si="500"/>
        <v>17060.464060447845</v>
      </c>
      <c r="EW124" s="40">
        <v>0</v>
      </c>
      <c r="EX124" s="6">
        <v>0</v>
      </c>
      <c r="EY124" s="39">
        <v>0</v>
      </c>
      <c r="EZ124" s="40">
        <v>0</v>
      </c>
      <c r="FA124" s="6">
        <v>0</v>
      </c>
      <c r="FB124" s="39">
        <v>0</v>
      </c>
      <c r="FC124" s="40">
        <v>0</v>
      </c>
      <c r="FD124" s="6">
        <v>0</v>
      </c>
      <c r="FE124" s="39">
        <v>0</v>
      </c>
      <c r="FF124" s="40">
        <v>0</v>
      </c>
      <c r="FG124" s="6">
        <v>0</v>
      </c>
      <c r="FH124" s="39">
        <v>0</v>
      </c>
      <c r="FI124" s="40">
        <v>0</v>
      </c>
      <c r="FJ124" s="6">
        <v>0</v>
      </c>
      <c r="FK124" s="39">
        <v>0</v>
      </c>
      <c r="FL124" s="40">
        <v>51.713999999999999</v>
      </c>
      <c r="FM124" s="6">
        <v>848.39</v>
      </c>
      <c r="FN124" s="39">
        <f t="shared" si="502"/>
        <v>16405.422129404029</v>
      </c>
      <c r="FO124" s="40">
        <v>0</v>
      </c>
      <c r="FP124" s="6">
        <v>0</v>
      </c>
      <c r="FQ124" s="39">
        <f t="shared" si="503"/>
        <v>0</v>
      </c>
      <c r="FR124" s="40">
        <v>0</v>
      </c>
      <c r="FS124" s="6">
        <v>0</v>
      </c>
      <c r="FT124" s="39">
        <f t="shared" si="504"/>
        <v>0</v>
      </c>
      <c r="FU124" s="40">
        <v>0</v>
      </c>
      <c r="FV124" s="6">
        <v>0</v>
      </c>
      <c r="FW124" s="39">
        <v>0</v>
      </c>
      <c r="FX124" s="40">
        <v>0</v>
      </c>
      <c r="FY124" s="6">
        <v>0</v>
      </c>
      <c r="FZ124" s="39">
        <v>0</v>
      </c>
      <c r="GA124" s="40">
        <v>2.7919999999999998</v>
      </c>
      <c r="GB124" s="6">
        <v>590.72</v>
      </c>
      <c r="GC124" s="39">
        <f t="shared" si="505"/>
        <v>211575.93123209171</v>
      </c>
      <c r="GD124" s="40">
        <v>461.16300000000001</v>
      </c>
      <c r="GE124" s="6">
        <v>6942.17</v>
      </c>
      <c r="GF124" s="39">
        <f t="shared" si="506"/>
        <v>15053.614448687342</v>
      </c>
      <c r="GG124" s="40">
        <v>2.702</v>
      </c>
      <c r="GH124" s="6">
        <v>16.79</v>
      </c>
      <c r="GI124" s="39">
        <f t="shared" ref="GI124:GI134" si="508">GH124/GG124*1000</f>
        <v>6213.9156180606951</v>
      </c>
      <c r="GJ124" s="40">
        <v>0</v>
      </c>
      <c r="GK124" s="6">
        <v>0</v>
      </c>
      <c r="GL124" s="39">
        <v>0</v>
      </c>
      <c r="GM124" s="40">
        <v>0</v>
      </c>
      <c r="GN124" s="6">
        <v>0</v>
      </c>
      <c r="GO124" s="39">
        <v>0</v>
      </c>
      <c r="GP124" s="40">
        <v>0</v>
      </c>
      <c r="GQ124" s="6">
        <v>0</v>
      </c>
      <c r="GR124" s="39">
        <v>0</v>
      </c>
      <c r="GS124" s="8">
        <f t="shared" si="393"/>
        <v>2930.1430000000005</v>
      </c>
      <c r="GT124" s="17">
        <f t="shared" si="394"/>
        <v>58477.45</v>
      </c>
      <c r="GU124" s="4"/>
      <c r="GV124" s="5"/>
      <c r="GW124" s="4"/>
      <c r="GX124" s="4"/>
      <c r="GY124" s="4"/>
      <c r="GZ124" s="5"/>
      <c r="HA124" s="4"/>
      <c r="HB124" s="4"/>
      <c r="HC124" s="4"/>
      <c r="HD124" s="5"/>
      <c r="HE124" s="4"/>
      <c r="HF124" s="4"/>
      <c r="HG124" s="4"/>
      <c r="HH124" s="5"/>
      <c r="HI124" s="4"/>
      <c r="HJ124" s="1"/>
      <c r="HK124" s="1"/>
      <c r="HL124" s="2"/>
      <c r="HM124" s="1"/>
      <c r="HN124" s="1"/>
      <c r="HO124" s="1"/>
      <c r="HP124" s="2"/>
      <c r="HQ124" s="1"/>
      <c r="HR124" s="1"/>
      <c r="HS124" s="1"/>
      <c r="HT124" s="2"/>
      <c r="HU124" s="1"/>
      <c r="HV124" s="1"/>
      <c r="HW124" s="1"/>
      <c r="HX124" s="2"/>
      <c r="HY124" s="1"/>
      <c r="HZ124" s="1"/>
      <c r="IA124" s="1"/>
      <c r="IB124" s="2"/>
      <c r="IC124" s="1"/>
      <c r="ID124" s="1"/>
      <c r="IE124" s="1"/>
      <c r="IF124" s="2"/>
      <c r="IG124" s="1"/>
      <c r="IH124" s="1"/>
      <c r="II124" s="1"/>
      <c r="IJ124" s="2"/>
      <c r="IK124" s="1"/>
      <c r="IL124" s="1"/>
      <c r="IM124" s="1"/>
    </row>
    <row r="125" spans="1:322" x14ac:dyDescent="0.3">
      <c r="A125" s="52">
        <v>2015</v>
      </c>
      <c r="B125" s="53" t="s">
        <v>7</v>
      </c>
      <c r="C125" s="40">
        <v>0</v>
      </c>
      <c r="D125" s="6">
        <v>0</v>
      </c>
      <c r="E125" s="39">
        <v>0</v>
      </c>
      <c r="F125" s="40">
        <v>3.6</v>
      </c>
      <c r="G125" s="6">
        <v>142.08000000000001</v>
      </c>
      <c r="H125" s="39">
        <f t="shared" si="480"/>
        <v>39466.666666666672</v>
      </c>
      <c r="I125" s="40">
        <v>0</v>
      </c>
      <c r="J125" s="6">
        <v>0</v>
      </c>
      <c r="K125" s="39">
        <v>0</v>
      </c>
      <c r="L125" s="40">
        <v>0</v>
      </c>
      <c r="M125" s="6">
        <v>0</v>
      </c>
      <c r="N125" s="39">
        <v>0</v>
      </c>
      <c r="O125" s="40">
        <v>2</v>
      </c>
      <c r="P125" s="6">
        <v>6.87</v>
      </c>
      <c r="Q125" s="39">
        <f t="shared" ref="Q125:Q132" si="509">P125/O125*1000</f>
        <v>3435</v>
      </c>
      <c r="R125" s="40">
        <v>0</v>
      </c>
      <c r="S125" s="6">
        <v>0</v>
      </c>
      <c r="T125" s="39">
        <v>0</v>
      </c>
      <c r="U125" s="40">
        <v>0</v>
      </c>
      <c r="V125" s="6">
        <v>0</v>
      </c>
      <c r="W125" s="39">
        <v>0</v>
      </c>
      <c r="X125" s="40">
        <v>78.778999999999996</v>
      </c>
      <c r="Y125" s="6">
        <v>2069.8000000000002</v>
      </c>
      <c r="Z125" s="39">
        <f t="shared" si="483"/>
        <v>26273.499282803798</v>
      </c>
      <c r="AA125" s="40">
        <v>0</v>
      </c>
      <c r="AB125" s="6">
        <v>0</v>
      </c>
      <c r="AC125" s="39">
        <v>0</v>
      </c>
      <c r="AD125" s="40">
        <v>0</v>
      </c>
      <c r="AE125" s="6">
        <v>0</v>
      </c>
      <c r="AF125" s="39">
        <v>0</v>
      </c>
      <c r="AG125" s="40">
        <v>0</v>
      </c>
      <c r="AH125" s="6">
        <v>0</v>
      </c>
      <c r="AI125" s="39">
        <f t="shared" si="485"/>
        <v>0</v>
      </c>
      <c r="AJ125" s="40">
        <v>109.15300000000001</v>
      </c>
      <c r="AK125" s="6">
        <v>2493.6999999999998</v>
      </c>
      <c r="AL125" s="39">
        <f t="shared" si="486"/>
        <v>22845.91353421344</v>
      </c>
      <c r="AM125" s="40">
        <v>0</v>
      </c>
      <c r="AN125" s="6">
        <v>0</v>
      </c>
      <c r="AO125" s="39">
        <v>0</v>
      </c>
      <c r="AP125" s="40">
        <v>0</v>
      </c>
      <c r="AQ125" s="6">
        <v>0</v>
      </c>
      <c r="AR125" s="39">
        <v>0</v>
      </c>
      <c r="AS125" s="40">
        <v>0</v>
      </c>
      <c r="AT125" s="6">
        <v>0</v>
      </c>
      <c r="AU125" s="39">
        <f t="shared" si="488"/>
        <v>0</v>
      </c>
      <c r="AV125" s="40">
        <v>255.60499999999999</v>
      </c>
      <c r="AW125" s="6">
        <v>5943.42</v>
      </c>
      <c r="AX125" s="39">
        <f t="shared" si="489"/>
        <v>23252.362042996028</v>
      </c>
      <c r="AY125" s="40">
        <v>2.5019999999999998</v>
      </c>
      <c r="AZ125" s="6">
        <v>54.82</v>
      </c>
      <c r="BA125" s="39">
        <f t="shared" ref="BA125:BA132" si="510">AZ125/AY125*1000</f>
        <v>21910.47162270184</v>
      </c>
      <c r="BB125" s="40">
        <v>0</v>
      </c>
      <c r="BC125" s="6">
        <v>0</v>
      </c>
      <c r="BD125" s="39">
        <v>0</v>
      </c>
      <c r="BE125" s="40"/>
      <c r="BF125" s="6"/>
      <c r="BG125" s="39"/>
      <c r="BH125" s="40">
        <v>22.545000000000002</v>
      </c>
      <c r="BI125" s="6">
        <v>425.96</v>
      </c>
      <c r="BJ125" s="39">
        <f t="shared" si="490"/>
        <v>18893.768019516523</v>
      </c>
      <c r="BK125" s="40">
        <v>0</v>
      </c>
      <c r="BL125" s="6">
        <v>0</v>
      </c>
      <c r="BM125" s="39">
        <f t="shared" si="491"/>
        <v>0</v>
      </c>
      <c r="BN125" s="40">
        <v>0</v>
      </c>
      <c r="BO125" s="6">
        <v>0</v>
      </c>
      <c r="BP125" s="39">
        <f t="shared" si="492"/>
        <v>0</v>
      </c>
      <c r="BQ125" s="40">
        <v>0</v>
      </c>
      <c r="BR125" s="6">
        <v>0</v>
      </c>
      <c r="BS125" s="39">
        <v>0</v>
      </c>
      <c r="BT125" s="40">
        <v>16.934000000000001</v>
      </c>
      <c r="BU125" s="6">
        <v>356.01</v>
      </c>
      <c r="BV125" s="39">
        <f t="shared" si="494"/>
        <v>21023.384906106057</v>
      </c>
      <c r="BW125" s="40">
        <v>0</v>
      </c>
      <c r="BX125" s="6">
        <v>0</v>
      </c>
      <c r="BY125" s="39">
        <v>0</v>
      </c>
      <c r="BZ125" s="40">
        <v>137.952</v>
      </c>
      <c r="CA125" s="6">
        <v>2469.87</v>
      </c>
      <c r="CB125" s="39">
        <f t="shared" si="495"/>
        <v>17903.836116910228</v>
      </c>
      <c r="CC125" s="40">
        <v>0</v>
      </c>
      <c r="CD125" s="6">
        <v>0</v>
      </c>
      <c r="CE125" s="39">
        <v>0</v>
      </c>
      <c r="CF125" s="40">
        <v>0</v>
      </c>
      <c r="CG125" s="6">
        <v>0</v>
      </c>
      <c r="CH125" s="39">
        <v>0</v>
      </c>
      <c r="CI125" s="40">
        <v>0</v>
      </c>
      <c r="CJ125" s="6">
        <v>0</v>
      </c>
      <c r="CK125" s="39">
        <v>0</v>
      </c>
      <c r="CL125" s="40">
        <v>0</v>
      </c>
      <c r="CM125" s="6">
        <v>0</v>
      </c>
      <c r="CN125" s="39">
        <f t="shared" si="496"/>
        <v>0</v>
      </c>
      <c r="CO125" s="40">
        <v>2.0049999999999999</v>
      </c>
      <c r="CP125" s="6">
        <v>6.53</v>
      </c>
      <c r="CQ125" s="39">
        <f t="shared" si="497"/>
        <v>3256.8578553615962</v>
      </c>
      <c r="CR125" s="40">
        <v>7.6630000000000003</v>
      </c>
      <c r="CS125" s="6">
        <v>213.63</v>
      </c>
      <c r="CT125" s="39">
        <f t="shared" si="498"/>
        <v>27878.11562051416</v>
      </c>
      <c r="CU125" s="40">
        <v>0</v>
      </c>
      <c r="CV125" s="6">
        <v>0</v>
      </c>
      <c r="CW125" s="39">
        <v>0</v>
      </c>
      <c r="CX125" s="40"/>
      <c r="CY125" s="6"/>
      <c r="CZ125" s="39"/>
      <c r="DA125" s="40">
        <v>0</v>
      </c>
      <c r="DB125" s="6">
        <v>0</v>
      </c>
      <c r="DC125" s="39">
        <v>0</v>
      </c>
      <c r="DD125" s="40">
        <v>0</v>
      </c>
      <c r="DE125" s="6">
        <v>0</v>
      </c>
      <c r="DF125" s="39">
        <v>0</v>
      </c>
      <c r="DG125" s="40">
        <v>0</v>
      </c>
      <c r="DH125" s="6">
        <v>0</v>
      </c>
      <c r="DI125" s="39">
        <v>0</v>
      </c>
      <c r="DJ125" s="40">
        <v>0</v>
      </c>
      <c r="DK125" s="6">
        <v>0</v>
      </c>
      <c r="DL125" s="39">
        <v>0</v>
      </c>
      <c r="DM125" s="40">
        <v>1477.7739999999999</v>
      </c>
      <c r="DN125" s="6">
        <v>29541.73</v>
      </c>
      <c r="DO125" s="39">
        <f t="shared" si="499"/>
        <v>19990.695464935776</v>
      </c>
      <c r="DP125" s="40">
        <v>0</v>
      </c>
      <c r="DQ125" s="6">
        <v>0</v>
      </c>
      <c r="DR125" s="39">
        <v>0</v>
      </c>
      <c r="DS125" s="40">
        <v>0</v>
      </c>
      <c r="DT125" s="6">
        <v>0</v>
      </c>
      <c r="DU125" s="39">
        <v>0</v>
      </c>
      <c r="DV125" s="40">
        <v>0</v>
      </c>
      <c r="DW125" s="6">
        <v>0</v>
      </c>
      <c r="DX125" s="39">
        <v>0</v>
      </c>
      <c r="DY125" s="40">
        <v>0</v>
      </c>
      <c r="DZ125" s="6">
        <v>0</v>
      </c>
      <c r="EA125" s="39">
        <v>0</v>
      </c>
      <c r="EB125" s="40">
        <v>0</v>
      </c>
      <c r="EC125" s="6">
        <v>0</v>
      </c>
      <c r="ED125" s="39">
        <v>0</v>
      </c>
      <c r="EE125" s="40">
        <v>0</v>
      </c>
      <c r="EF125" s="6">
        <v>0</v>
      </c>
      <c r="EG125" s="39">
        <v>0</v>
      </c>
      <c r="EH125" s="40">
        <v>0</v>
      </c>
      <c r="EI125" s="6">
        <v>0</v>
      </c>
      <c r="EJ125" s="39">
        <v>0</v>
      </c>
      <c r="EK125" s="40">
        <v>0</v>
      </c>
      <c r="EL125" s="6">
        <v>0</v>
      </c>
      <c r="EM125" s="39">
        <v>0</v>
      </c>
      <c r="EN125" s="40">
        <v>0</v>
      </c>
      <c r="EO125" s="6">
        <v>0</v>
      </c>
      <c r="EP125" s="39">
        <v>0</v>
      </c>
      <c r="EQ125" s="40">
        <v>0</v>
      </c>
      <c r="ER125" s="6">
        <v>0</v>
      </c>
      <c r="ES125" s="39">
        <v>0</v>
      </c>
      <c r="ET125" s="40">
        <v>404.63600000000002</v>
      </c>
      <c r="EU125" s="6">
        <v>6381.97</v>
      </c>
      <c r="EV125" s="39">
        <f t="shared" si="500"/>
        <v>15772.126058976462</v>
      </c>
      <c r="EW125" s="40">
        <v>0</v>
      </c>
      <c r="EX125" s="6">
        <v>0</v>
      </c>
      <c r="EY125" s="39">
        <v>0</v>
      </c>
      <c r="EZ125" s="40">
        <v>0</v>
      </c>
      <c r="FA125" s="6">
        <v>0</v>
      </c>
      <c r="FB125" s="39">
        <v>0</v>
      </c>
      <c r="FC125" s="40">
        <v>1</v>
      </c>
      <c r="FD125" s="6">
        <v>186.12</v>
      </c>
      <c r="FE125" s="39">
        <f t="shared" si="501"/>
        <v>186120</v>
      </c>
      <c r="FF125" s="40">
        <v>0</v>
      </c>
      <c r="FG125" s="6">
        <v>0</v>
      </c>
      <c r="FH125" s="39">
        <v>0</v>
      </c>
      <c r="FI125" s="40">
        <v>0</v>
      </c>
      <c r="FJ125" s="6">
        <v>0</v>
      </c>
      <c r="FK125" s="39">
        <v>0</v>
      </c>
      <c r="FL125" s="40">
        <v>37.6</v>
      </c>
      <c r="FM125" s="6">
        <v>510.94</v>
      </c>
      <c r="FN125" s="39">
        <f t="shared" si="502"/>
        <v>13588.829787234043</v>
      </c>
      <c r="FO125" s="40">
        <v>0</v>
      </c>
      <c r="FP125" s="6">
        <v>0</v>
      </c>
      <c r="FQ125" s="39">
        <f t="shared" si="503"/>
        <v>0</v>
      </c>
      <c r="FR125" s="40">
        <v>0</v>
      </c>
      <c r="FS125" s="6">
        <v>0</v>
      </c>
      <c r="FT125" s="39">
        <f t="shared" si="504"/>
        <v>0</v>
      </c>
      <c r="FU125" s="40">
        <v>0</v>
      </c>
      <c r="FV125" s="6">
        <v>0</v>
      </c>
      <c r="FW125" s="39">
        <v>0</v>
      </c>
      <c r="FX125" s="40">
        <v>0</v>
      </c>
      <c r="FY125" s="6">
        <v>0</v>
      </c>
      <c r="FZ125" s="39">
        <v>0</v>
      </c>
      <c r="GA125" s="40">
        <v>2.3530000000000002</v>
      </c>
      <c r="GB125" s="6">
        <v>440.52</v>
      </c>
      <c r="GC125" s="39">
        <f t="shared" si="505"/>
        <v>187216.31959201017</v>
      </c>
      <c r="GD125" s="40">
        <v>591.29100000000005</v>
      </c>
      <c r="GE125" s="6">
        <v>7027.67</v>
      </c>
      <c r="GF125" s="39">
        <f t="shared" si="506"/>
        <v>11885.29844019273</v>
      </c>
      <c r="GG125" s="40">
        <v>0</v>
      </c>
      <c r="GH125" s="6">
        <v>0</v>
      </c>
      <c r="GI125" s="39">
        <v>0</v>
      </c>
      <c r="GJ125" s="40">
        <v>0</v>
      </c>
      <c r="GK125" s="6">
        <v>0</v>
      </c>
      <c r="GL125" s="39">
        <v>0</v>
      </c>
      <c r="GM125" s="40">
        <v>0</v>
      </c>
      <c r="GN125" s="6">
        <v>0</v>
      </c>
      <c r="GO125" s="39">
        <v>0</v>
      </c>
      <c r="GP125" s="40">
        <v>0</v>
      </c>
      <c r="GQ125" s="6">
        <v>0</v>
      </c>
      <c r="GR125" s="39">
        <v>0</v>
      </c>
      <c r="GS125" s="8">
        <f t="shared" si="393"/>
        <v>3153.3919999999998</v>
      </c>
      <c r="GT125" s="17">
        <f t="shared" si="394"/>
        <v>58271.64</v>
      </c>
      <c r="GU125" s="4"/>
      <c r="GV125" s="5"/>
      <c r="GW125" s="4"/>
      <c r="GX125" s="4"/>
      <c r="GY125" s="4"/>
      <c r="GZ125" s="5"/>
      <c r="HA125" s="4"/>
      <c r="HB125" s="4"/>
      <c r="HC125" s="4"/>
      <c r="HD125" s="5"/>
      <c r="HE125" s="4"/>
      <c r="HF125" s="4"/>
      <c r="HG125" s="4"/>
      <c r="HH125" s="5"/>
      <c r="HI125" s="4"/>
      <c r="HJ125" s="1"/>
      <c r="HK125" s="1"/>
      <c r="HL125" s="2"/>
      <c r="HM125" s="1"/>
      <c r="HN125" s="1"/>
      <c r="HO125" s="1"/>
      <c r="HP125" s="2"/>
      <c r="HQ125" s="1"/>
      <c r="HR125" s="1"/>
      <c r="HS125" s="1"/>
      <c r="HT125" s="2"/>
      <c r="HU125" s="1"/>
      <c r="HV125" s="1"/>
      <c r="HW125" s="1"/>
      <c r="HX125" s="2"/>
      <c r="HY125" s="1"/>
      <c r="HZ125" s="1"/>
      <c r="IA125" s="1"/>
      <c r="IB125" s="2"/>
      <c r="IC125" s="1"/>
      <c r="ID125" s="1"/>
      <c r="IE125" s="1"/>
      <c r="IF125" s="2"/>
      <c r="IG125" s="1"/>
      <c r="IH125" s="1"/>
      <c r="II125" s="1"/>
      <c r="IJ125" s="2"/>
      <c r="IK125" s="1"/>
      <c r="IL125" s="1"/>
      <c r="IM125" s="1"/>
    </row>
    <row r="126" spans="1:322" x14ac:dyDescent="0.3">
      <c r="A126" s="52">
        <v>2015</v>
      </c>
      <c r="B126" s="53" t="s">
        <v>8</v>
      </c>
      <c r="C126" s="40">
        <v>0</v>
      </c>
      <c r="D126" s="6">
        <v>0</v>
      </c>
      <c r="E126" s="39">
        <v>0</v>
      </c>
      <c r="F126" s="40">
        <v>21.6</v>
      </c>
      <c r="G126" s="6">
        <v>1761.66</v>
      </c>
      <c r="H126" s="39">
        <f t="shared" si="480"/>
        <v>81558.333333333343</v>
      </c>
      <c r="I126" s="40">
        <v>48.195999999999998</v>
      </c>
      <c r="J126" s="6">
        <v>1528.71</v>
      </c>
      <c r="K126" s="39">
        <f t="shared" si="481"/>
        <v>31718.607353307332</v>
      </c>
      <c r="L126" s="40">
        <v>4.9560000000000004</v>
      </c>
      <c r="M126" s="6">
        <v>95.28</v>
      </c>
      <c r="N126" s="39">
        <f t="shared" si="482"/>
        <v>19225.181598062954</v>
      </c>
      <c r="O126" s="40">
        <v>5.6000000000000001E-2</v>
      </c>
      <c r="P126" s="6">
        <v>0.94</v>
      </c>
      <c r="Q126" s="39">
        <f t="shared" si="509"/>
        <v>16785.714285714286</v>
      </c>
      <c r="R126" s="40">
        <v>0</v>
      </c>
      <c r="S126" s="6">
        <v>0</v>
      </c>
      <c r="T126" s="39">
        <v>0</v>
      </c>
      <c r="U126" s="40">
        <v>0</v>
      </c>
      <c r="V126" s="6">
        <v>0</v>
      </c>
      <c r="W126" s="39">
        <v>0</v>
      </c>
      <c r="X126" s="40">
        <v>48.134999999999998</v>
      </c>
      <c r="Y126" s="6">
        <v>1332.38</v>
      </c>
      <c r="Z126" s="39">
        <f t="shared" si="483"/>
        <v>27680.066479692534</v>
      </c>
      <c r="AA126" s="40">
        <v>1.36</v>
      </c>
      <c r="AB126" s="6">
        <v>334.25</v>
      </c>
      <c r="AC126" s="39">
        <f t="shared" si="507"/>
        <v>245772.0588235294</v>
      </c>
      <c r="AD126" s="40">
        <v>0</v>
      </c>
      <c r="AE126" s="6">
        <v>0</v>
      </c>
      <c r="AF126" s="39">
        <v>0</v>
      </c>
      <c r="AG126" s="40">
        <v>0</v>
      </c>
      <c r="AH126" s="6">
        <v>0</v>
      </c>
      <c r="AI126" s="39">
        <f t="shared" si="485"/>
        <v>0</v>
      </c>
      <c r="AJ126" s="40">
        <v>76.103999999999999</v>
      </c>
      <c r="AK126" s="6">
        <v>1830.72</v>
      </c>
      <c r="AL126" s="39">
        <f t="shared" si="486"/>
        <v>24055.502995900348</v>
      </c>
      <c r="AM126" s="40">
        <v>0</v>
      </c>
      <c r="AN126" s="6">
        <v>0</v>
      </c>
      <c r="AO126" s="39">
        <v>0</v>
      </c>
      <c r="AP126" s="40">
        <v>6.4000000000000001E-2</v>
      </c>
      <c r="AQ126" s="6">
        <v>9.7899999999999991</v>
      </c>
      <c r="AR126" s="39">
        <f t="shared" si="487"/>
        <v>152968.74999999997</v>
      </c>
      <c r="AS126" s="40">
        <v>0</v>
      </c>
      <c r="AT126" s="6">
        <v>0</v>
      </c>
      <c r="AU126" s="39">
        <f t="shared" si="488"/>
        <v>0</v>
      </c>
      <c r="AV126" s="40">
        <v>330.851</v>
      </c>
      <c r="AW126" s="6">
        <v>9218.85</v>
      </c>
      <c r="AX126" s="39">
        <f t="shared" si="489"/>
        <v>27864.053607212918</v>
      </c>
      <c r="AY126" s="40">
        <v>1.8</v>
      </c>
      <c r="AZ126" s="6">
        <v>37.07</v>
      </c>
      <c r="BA126" s="39">
        <f t="shared" si="510"/>
        <v>20594.444444444445</v>
      </c>
      <c r="BB126" s="40">
        <v>0</v>
      </c>
      <c r="BC126" s="6">
        <v>0</v>
      </c>
      <c r="BD126" s="39">
        <v>0</v>
      </c>
      <c r="BE126" s="40"/>
      <c r="BF126" s="6"/>
      <c r="BG126" s="39"/>
      <c r="BH126" s="40">
        <v>39.176000000000002</v>
      </c>
      <c r="BI126" s="6">
        <v>609.25</v>
      </c>
      <c r="BJ126" s="39">
        <f t="shared" si="490"/>
        <v>15551.613232591382</v>
      </c>
      <c r="BK126" s="40">
        <v>0</v>
      </c>
      <c r="BL126" s="6">
        <v>0</v>
      </c>
      <c r="BM126" s="39">
        <f t="shared" si="491"/>
        <v>0</v>
      </c>
      <c r="BN126" s="40">
        <v>0</v>
      </c>
      <c r="BO126" s="6">
        <v>0</v>
      </c>
      <c r="BP126" s="39">
        <f t="shared" si="492"/>
        <v>0</v>
      </c>
      <c r="BQ126" s="40">
        <v>0</v>
      </c>
      <c r="BR126" s="6">
        <v>0</v>
      </c>
      <c r="BS126" s="39">
        <v>0</v>
      </c>
      <c r="BT126" s="40">
        <v>5.94</v>
      </c>
      <c r="BU126" s="6">
        <v>120.92</v>
      </c>
      <c r="BV126" s="39">
        <f t="shared" si="494"/>
        <v>20356.902356902356</v>
      </c>
      <c r="BW126" s="40">
        <v>0</v>
      </c>
      <c r="BX126" s="6">
        <v>0</v>
      </c>
      <c r="BY126" s="39">
        <v>0</v>
      </c>
      <c r="BZ126" s="40">
        <v>0</v>
      </c>
      <c r="CA126" s="6">
        <v>0</v>
      </c>
      <c r="CB126" s="39">
        <v>0</v>
      </c>
      <c r="CC126" s="40">
        <v>0</v>
      </c>
      <c r="CD126" s="6">
        <v>0</v>
      </c>
      <c r="CE126" s="39">
        <v>0</v>
      </c>
      <c r="CF126" s="40">
        <v>0</v>
      </c>
      <c r="CG126" s="6">
        <v>0</v>
      </c>
      <c r="CH126" s="39">
        <v>0</v>
      </c>
      <c r="CI126" s="40">
        <v>0</v>
      </c>
      <c r="CJ126" s="6">
        <v>0</v>
      </c>
      <c r="CK126" s="39">
        <v>0</v>
      </c>
      <c r="CL126" s="40">
        <v>0</v>
      </c>
      <c r="CM126" s="6">
        <v>0</v>
      </c>
      <c r="CN126" s="39">
        <f t="shared" si="496"/>
        <v>0</v>
      </c>
      <c r="CO126" s="40">
        <v>4.109</v>
      </c>
      <c r="CP126" s="6">
        <v>2.4</v>
      </c>
      <c r="CQ126" s="39">
        <f t="shared" si="497"/>
        <v>584.08371866634207</v>
      </c>
      <c r="CR126" s="40">
        <v>0</v>
      </c>
      <c r="CS126" s="6">
        <v>0</v>
      </c>
      <c r="CT126" s="39">
        <v>0</v>
      </c>
      <c r="CU126" s="40">
        <v>0</v>
      </c>
      <c r="CV126" s="6">
        <v>0</v>
      </c>
      <c r="CW126" s="39">
        <v>0</v>
      </c>
      <c r="CX126" s="40"/>
      <c r="CY126" s="6"/>
      <c r="CZ126" s="39"/>
      <c r="DA126" s="40">
        <v>0</v>
      </c>
      <c r="DB126" s="6">
        <v>0</v>
      </c>
      <c r="DC126" s="39">
        <v>0</v>
      </c>
      <c r="DD126" s="40">
        <v>0</v>
      </c>
      <c r="DE126" s="6">
        <v>0</v>
      </c>
      <c r="DF126" s="39">
        <v>0</v>
      </c>
      <c r="DG126" s="40">
        <v>0</v>
      </c>
      <c r="DH126" s="6">
        <v>0</v>
      </c>
      <c r="DI126" s="39">
        <v>0</v>
      </c>
      <c r="DJ126" s="40">
        <v>0</v>
      </c>
      <c r="DK126" s="6">
        <v>0</v>
      </c>
      <c r="DL126" s="39">
        <v>0</v>
      </c>
      <c r="DM126" s="40">
        <v>883.86400000000003</v>
      </c>
      <c r="DN126" s="6">
        <v>18757.87</v>
      </c>
      <c r="DO126" s="39">
        <f t="shared" si="499"/>
        <v>21222.574966284406</v>
      </c>
      <c r="DP126" s="40">
        <v>0</v>
      </c>
      <c r="DQ126" s="6">
        <v>0</v>
      </c>
      <c r="DR126" s="39">
        <v>0</v>
      </c>
      <c r="DS126" s="40">
        <v>0</v>
      </c>
      <c r="DT126" s="6">
        <v>0</v>
      </c>
      <c r="DU126" s="39">
        <v>0</v>
      </c>
      <c r="DV126" s="40">
        <v>0</v>
      </c>
      <c r="DW126" s="6">
        <v>0</v>
      </c>
      <c r="DX126" s="39">
        <v>0</v>
      </c>
      <c r="DY126" s="40">
        <v>0</v>
      </c>
      <c r="DZ126" s="6">
        <v>0</v>
      </c>
      <c r="EA126" s="39">
        <v>0</v>
      </c>
      <c r="EB126" s="40">
        <v>0</v>
      </c>
      <c r="EC126" s="6">
        <v>0</v>
      </c>
      <c r="ED126" s="39">
        <v>0</v>
      </c>
      <c r="EE126" s="40">
        <v>0</v>
      </c>
      <c r="EF126" s="6">
        <v>0</v>
      </c>
      <c r="EG126" s="39">
        <v>0</v>
      </c>
      <c r="EH126" s="40">
        <v>0</v>
      </c>
      <c r="EI126" s="6">
        <v>0</v>
      </c>
      <c r="EJ126" s="39">
        <v>0</v>
      </c>
      <c r="EK126" s="40">
        <v>0</v>
      </c>
      <c r="EL126" s="6">
        <v>0</v>
      </c>
      <c r="EM126" s="39">
        <v>0</v>
      </c>
      <c r="EN126" s="40">
        <v>0</v>
      </c>
      <c r="EO126" s="6">
        <v>0</v>
      </c>
      <c r="EP126" s="39">
        <v>0</v>
      </c>
      <c r="EQ126" s="40">
        <v>0</v>
      </c>
      <c r="ER126" s="6">
        <v>0</v>
      </c>
      <c r="ES126" s="39">
        <v>0</v>
      </c>
      <c r="ET126" s="40">
        <v>333.97300000000001</v>
      </c>
      <c r="EU126" s="6">
        <v>5518.17</v>
      </c>
      <c r="EV126" s="39">
        <f t="shared" si="500"/>
        <v>16522.802741538984</v>
      </c>
      <c r="EW126" s="40">
        <v>0</v>
      </c>
      <c r="EX126" s="6">
        <v>0</v>
      </c>
      <c r="EY126" s="39">
        <v>0</v>
      </c>
      <c r="EZ126" s="40">
        <v>0</v>
      </c>
      <c r="FA126" s="6">
        <v>0</v>
      </c>
      <c r="FB126" s="39">
        <v>0</v>
      </c>
      <c r="FC126" s="40">
        <v>0</v>
      </c>
      <c r="FD126" s="6">
        <v>0</v>
      </c>
      <c r="FE126" s="39">
        <v>0</v>
      </c>
      <c r="FF126" s="40">
        <v>0</v>
      </c>
      <c r="FG126" s="6">
        <v>0</v>
      </c>
      <c r="FH126" s="39">
        <v>0</v>
      </c>
      <c r="FI126" s="40">
        <v>0</v>
      </c>
      <c r="FJ126" s="6">
        <v>0</v>
      </c>
      <c r="FK126" s="39">
        <v>0</v>
      </c>
      <c r="FL126" s="40">
        <v>56.38</v>
      </c>
      <c r="FM126" s="6">
        <v>785.12</v>
      </c>
      <c r="FN126" s="39">
        <f t="shared" si="502"/>
        <v>13925.505498403689</v>
      </c>
      <c r="FO126" s="40">
        <v>0</v>
      </c>
      <c r="FP126" s="6">
        <v>0</v>
      </c>
      <c r="FQ126" s="39">
        <f t="shared" si="503"/>
        <v>0</v>
      </c>
      <c r="FR126" s="40">
        <v>0</v>
      </c>
      <c r="FS126" s="6">
        <v>0</v>
      </c>
      <c r="FT126" s="39">
        <f t="shared" si="504"/>
        <v>0</v>
      </c>
      <c r="FU126" s="40">
        <v>0</v>
      </c>
      <c r="FV126" s="6">
        <v>0</v>
      </c>
      <c r="FW126" s="39">
        <v>0</v>
      </c>
      <c r="FX126" s="40">
        <v>0</v>
      </c>
      <c r="FY126" s="6">
        <v>0</v>
      </c>
      <c r="FZ126" s="39">
        <v>0</v>
      </c>
      <c r="GA126" s="40">
        <v>22.776</v>
      </c>
      <c r="GB126" s="6">
        <v>740.67</v>
      </c>
      <c r="GC126" s="39">
        <f t="shared" si="505"/>
        <v>32519.75763962065</v>
      </c>
      <c r="GD126" s="40">
        <v>487.334</v>
      </c>
      <c r="GE126" s="6">
        <v>8722.32</v>
      </c>
      <c r="GF126" s="39">
        <f t="shared" si="506"/>
        <v>17898.032971227123</v>
      </c>
      <c r="GG126" s="40">
        <v>0</v>
      </c>
      <c r="GH126" s="6">
        <v>0</v>
      </c>
      <c r="GI126" s="39">
        <v>0</v>
      </c>
      <c r="GJ126" s="40">
        <v>0</v>
      </c>
      <c r="GK126" s="6">
        <v>0</v>
      </c>
      <c r="GL126" s="39">
        <v>0</v>
      </c>
      <c r="GM126" s="40">
        <v>0</v>
      </c>
      <c r="GN126" s="6">
        <v>0</v>
      </c>
      <c r="GO126" s="39">
        <v>0</v>
      </c>
      <c r="GP126" s="40">
        <v>0</v>
      </c>
      <c r="GQ126" s="6">
        <v>0</v>
      </c>
      <c r="GR126" s="39">
        <v>0</v>
      </c>
      <c r="GS126" s="8">
        <f t="shared" si="393"/>
        <v>2366.674</v>
      </c>
      <c r="GT126" s="17">
        <f t="shared" si="394"/>
        <v>51406.37</v>
      </c>
      <c r="GU126" s="4"/>
      <c r="GV126" s="5"/>
      <c r="GW126" s="4"/>
      <c r="GX126" s="4"/>
      <c r="GY126" s="4"/>
      <c r="GZ126" s="5"/>
      <c r="HA126" s="4"/>
      <c r="HB126" s="4"/>
      <c r="HC126" s="4"/>
      <c r="HD126" s="5"/>
      <c r="HE126" s="4"/>
      <c r="HF126" s="4"/>
      <c r="HG126" s="4"/>
      <c r="HH126" s="5"/>
      <c r="HI126" s="4"/>
      <c r="HJ126" s="1"/>
      <c r="HK126" s="1"/>
      <c r="HL126" s="2"/>
      <c r="HM126" s="1"/>
      <c r="HN126" s="1"/>
      <c r="HO126" s="1"/>
      <c r="HP126" s="2"/>
      <c r="HQ126" s="1"/>
      <c r="HR126" s="1"/>
      <c r="HS126" s="1"/>
      <c r="HT126" s="2"/>
      <c r="HU126" s="1"/>
      <c r="HV126" s="1"/>
      <c r="HW126" s="1"/>
      <c r="HX126" s="2"/>
      <c r="HY126" s="1"/>
      <c r="HZ126" s="1"/>
      <c r="IA126" s="1"/>
      <c r="IB126" s="2"/>
      <c r="IC126" s="1"/>
      <c r="ID126" s="1"/>
      <c r="IE126" s="1"/>
      <c r="IF126" s="2"/>
      <c r="IG126" s="1"/>
      <c r="IH126" s="1"/>
      <c r="II126" s="1"/>
      <c r="IJ126" s="2"/>
      <c r="IK126" s="1"/>
      <c r="IL126" s="1"/>
      <c r="IM126" s="1"/>
    </row>
    <row r="127" spans="1:322" x14ac:dyDescent="0.3">
      <c r="A127" s="52">
        <v>2015</v>
      </c>
      <c r="B127" s="53" t="s">
        <v>9</v>
      </c>
      <c r="C127" s="40">
        <v>0</v>
      </c>
      <c r="D127" s="6">
        <v>0</v>
      </c>
      <c r="E127" s="39">
        <v>0</v>
      </c>
      <c r="F127" s="40">
        <v>11.965999999999999</v>
      </c>
      <c r="G127" s="6">
        <v>564.58000000000004</v>
      </c>
      <c r="H127" s="39">
        <f t="shared" si="480"/>
        <v>47182.015711181688</v>
      </c>
      <c r="I127" s="40">
        <v>66.137</v>
      </c>
      <c r="J127" s="6">
        <v>2064.0700000000002</v>
      </c>
      <c r="K127" s="39">
        <f t="shared" si="481"/>
        <v>31209.005549087502</v>
      </c>
      <c r="L127" s="40">
        <v>0</v>
      </c>
      <c r="M127" s="6">
        <v>0</v>
      </c>
      <c r="N127" s="39">
        <v>0</v>
      </c>
      <c r="O127" s="40">
        <v>0</v>
      </c>
      <c r="P127" s="6">
        <v>0</v>
      </c>
      <c r="Q127" s="39">
        <v>0</v>
      </c>
      <c r="R127" s="40">
        <v>0</v>
      </c>
      <c r="S127" s="6">
        <v>0</v>
      </c>
      <c r="T127" s="39">
        <v>0</v>
      </c>
      <c r="U127" s="40">
        <v>0</v>
      </c>
      <c r="V127" s="6">
        <v>0</v>
      </c>
      <c r="W127" s="39">
        <v>0</v>
      </c>
      <c r="X127" s="40">
        <v>47.759</v>
      </c>
      <c r="Y127" s="6">
        <v>1517.33</v>
      </c>
      <c r="Z127" s="39">
        <f t="shared" si="483"/>
        <v>31770.556334931633</v>
      </c>
      <c r="AA127" s="40">
        <v>0</v>
      </c>
      <c r="AB127" s="6">
        <v>0</v>
      </c>
      <c r="AC127" s="39">
        <v>0</v>
      </c>
      <c r="AD127" s="40">
        <v>0</v>
      </c>
      <c r="AE127" s="6">
        <v>0</v>
      </c>
      <c r="AF127" s="39">
        <v>0</v>
      </c>
      <c r="AG127" s="40">
        <v>0</v>
      </c>
      <c r="AH127" s="6">
        <v>0</v>
      </c>
      <c r="AI127" s="39">
        <f t="shared" si="485"/>
        <v>0</v>
      </c>
      <c r="AJ127" s="40">
        <v>116.715</v>
      </c>
      <c r="AK127" s="6">
        <v>2580.2800000000002</v>
      </c>
      <c r="AL127" s="39">
        <f t="shared" si="486"/>
        <v>22107.526881720431</v>
      </c>
      <c r="AM127" s="40">
        <v>0</v>
      </c>
      <c r="AN127" s="6">
        <v>0</v>
      </c>
      <c r="AO127" s="39">
        <v>0</v>
      </c>
      <c r="AP127" s="40">
        <v>0.45800000000000002</v>
      </c>
      <c r="AQ127" s="6">
        <v>23.79</v>
      </c>
      <c r="AR127" s="39">
        <f t="shared" si="487"/>
        <v>51943.231441048032</v>
      </c>
      <c r="AS127" s="40">
        <v>0</v>
      </c>
      <c r="AT127" s="6">
        <v>0</v>
      </c>
      <c r="AU127" s="39">
        <f t="shared" si="488"/>
        <v>0</v>
      </c>
      <c r="AV127" s="40">
        <v>190.928</v>
      </c>
      <c r="AW127" s="6">
        <v>5114.07</v>
      </c>
      <c r="AX127" s="39">
        <f t="shared" si="489"/>
        <v>26785.332690857285</v>
      </c>
      <c r="AY127" s="40">
        <v>0</v>
      </c>
      <c r="AZ127" s="6">
        <v>0</v>
      </c>
      <c r="BA127" s="39">
        <v>0</v>
      </c>
      <c r="BB127" s="40">
        <v>0</v>
      </c>
      <c r="BC127" s="6">
        <v>0</v>
      </c>
      <c r="BD127" s="39">
        <v>0</v>
      </c>
      <c r="BE127" s="40"/>
      <c r="BF127" s="6"/>
      <c r="BG127" s="39"/>
      <c r="BH127" s="40">
        <v>51.475000000000001</v>
      </c>
      <c r="BI127" s="6">
        <v>883.77</v>
      </c>
      <c r="BJ127" s="39">
        <f t="shared" si="490"/>
        <v>17168.916949975715</v>
      </c>
      <c r="BK127" s="40">
        <v>0</v>
      </c>
      <c r="BL127" s="6">
        <v>0</v>
      </c>
      <c r="BM127" s="39">
        <f t="shared" si="491"/>
        <v>0</v>
      </c>
      <c r="BN127" s="40">
        <v>0</v>
      </c>
      <c r="BO127" s="6">
        <v>0</v>
      </c>
      <c r="BP127" s="39">
        <f t="shared" si="492"/>
        <v>0</v>
      </c>
      <c r="BQ127" s="40">
        <v>0</v>
      </c>
      <c r="BR127" s="6">
        <v>0</v>
      </c>
      <c r="BS127" s="39">
        <v>0</v>
      </c>
      <c r="BT127" s="40">
        <v>38.417999999999999</v>
      </c>
      <c r="BU127" s="6">
        <v>854.65</v>
      </c>
      <c r="BV127" s="39">
        <f t="shared" si="494"/>
        <v>22246.082565464105</v>
      </c>
      <c r="BW127" s="40">
        <v>0</v>
      </c>
      <c r="BX127" s="6">
        <v>0</v>
      </c>
      <c r="BY127" s="39">
        <v>0</v>
      </c>
      <c r="BZ127" s="40">
        <v>18.742999999999999</v>
      </c>
      <c r="CA127" s="6">
        <v>660.05</v>
      </c>
      <c r="CB127" s="39">
        <f t="shared" si="495"/>
        <v>35215.813903857437</v>
      </c>
      <c r="CC127" s="40">
        <v>0</v>
      </c>
      <c r="CD127" s="6">
        <v>0</v>
      </c>
      <c r="CE127" s="39">
        <v>0</v>
      </c>
      <c r="CF127" s="40">
        <v>0</v>
      </c>
      <c r="CG127" s="6">
        <v>0</v>
      </c>
      <c r="CH127" s="39">
        <v>0</v>
      </c>
      <c r="CI127" s="40">
        <v>0</v>
      </c>
      <c r="CJ127" s="6">
        <v>0</v>
      </c>
      <c r="CK127" s="39">
        <v>0</v>
      </c>
      <c r="CL127" s="40">
        <v>0</v>
      </c>
      <c r="CM127" s="6">
        <v>0</v>
      </c>
      <c r="CN127" s="39">
        <f t="shared" si="496"/>
        <v>0</v>
      </c>
      <c r="CO127" s="40">
        <v>10.715999999999999</v>
      </c>
      <c r="CP127" s="6">
        <v>5.88</v>
      </c>
      <c r="CQ127" s="39">
        <f t="shared" si="497"/>
        <v>548.71220604703251</v>
      </c>
      <c r="CR127" s="40">
        <v>0</v>
      </c>
      <c r="CS127" s="6">
        <v>0</v>
      </c>
      <c r="CT127" s="39">
        <v>0</v>
      </c>
      <c r="CU127" s="40">
        <v>0</v>
      </c>
      <c r="CV127" s="6">
        <v>0</v>
      </c>
      <c r="CW127" s="39">
        <v>0</v>
      </c>
      <c r="CX127" s="40"/>
      <c r="CY127" s="6"/>
      <c r="CZ127" s="39"/>
      <c r="DA127" s="40">
        <v>0</v>
      </c>
      <c r="DB127" s="6">
        <v>0</v>
      </c>
      <c r="DC127" s="39">
        <v>0</v>
      </c>
      <c r="DD127" s="40">
        <v>0</v>
      </c>
      <c r="DE127" s="6">
        <v>0</v>
      </c>
      <c r="DF127" s="39">
        <v>0</v>
      </c>
      <c r="DG127" s="40">
        <v>0</v>
      </c>
      <c r="DH127" s="6">
        <v>0</v>
      </c>
      <c r="DI127" s="39">
        <v>0</v>
      </c>
      <c r="DJ127" s="40">
        <v>35.003</v>
      </c>
      <c r="DK127" s="6">
        <v>71.260000000000005</v>
      </c>
      <c r="DL127" s="39">
        <f t="shared" ref="DL127:DL133" si="511">DK127/DJ127*1000</f>
        <v>2035.8255006713709</v>
      </c>
      <c r="DM127" s="40">
        <v>1398.4280000000001</v>
      </c>
      <c r="DN127" s="6">
        <v>25849.59</v>
      </c>
      <c r="DO127" s="39">
        <f t="shared" si="499"/>
        <v>18484.748589130078</v>
      </c>
      <c r="DP127" s="40">
        <v>0</v>
      </c>
      <c r="DQ127" s="6">
        <v>0</v>
      </c>
      <c r="DR127" s="39">
        <v>0</v>
      </c>
      <c r="DS127" s="40">
        <v>0</v>
      </c>
      <c r="DT127" s="6">
        <v>0</v>
      </c>
      <c r="DU127" s="39">
        <v>0</v>
      </c>
      <c r="DV127" s="40">
        <v>0</v>
      </c>
      <c r="DW127" s="6">
        <v>0</v>
      </c>
      <c r="DX127" s="39">
        <v>0</v>
      </c>
      <c r="DY127" s="40">
        <v>0</v>
      </c>
      <c r="DZ127" s="6">
        <v>0</v>
      </c>
      <c r="EA127" s="39">
        <v>0</v>
      </c>
      <c r="EB127" s="40">
        <v>0</v>
      </c>
      <c r="EC127" s="6">
        <v>0</v>
      </c>
      <c r="ED127" s="39">
        <v>0</v>
      </c>
      <c r="EE127" s="40">
        <v>0</v>
      </c>
      <c r="EF127" s="6">
        <v>0</v>
      </c>
      <c r="EG127" s="39">
        <v>0</v>
      </c>
      <c r="EH127" s="40">
        <v>0</v>
      </c>
      <c r="EI127" s="6">
        <v>0</v>
      </c>
      <c r="EJ127" s="39">
        <v>0</v>
      </c>
      <c r="EK127" s="40">
        <v>0</v>
      </c>
      <c r="EL127" s="6">
        <v>0</v>
      </c>
      <c r="EM127" s="39">
        <v>0</v>
      </c>
      <c r="EN127" s="40">
        <v>0</v>
      </c>
      <c r="EO127" s="6">
        <v>0</v>
      </c>
      <c r="EP127" s="39">
        <v>0</v>
      </c>
      <c r="EQ127" s="40">
        <v>0</v>
      </c>
      <c r="ER127" s="6">
        <v>0</v>
      </c>
      <c r="ES127" s="39">
        <v>0</v>
      </c>
      <c r="ET127" s="40">
        <v>219.99199999999999</v>
      </c>
      <c r="EU127" s="6">
        <v>3915.16</v>
      </c>
      <c r="EV127" s="39">
        <f t="shared" si="500"/>
        <v>17796.828975599114</v>
      </c>
      <c r="EW127" s="40">
        <v>0</v>
      </c>
      <c r="EX127" s="6">
        <v>0</v>
      </c>
      <c r="EY127" s="39">
        <v>0</v>
      </c>
      <c r="EZ127" s="40">
        <v>0</v>
      </c>
      <c r="FA127" s="6">
        <v>0</v>
      </c>
      <c r="FB127" s="39">
        <v>0</v>
      </c>
      <c r="FC127" s="40">
        <v>1</v>
      </c>
      <c r="FD127" s="6">
        <v>181.2</v>
      </c>
      <c r="FE127" s="39">
        <f t="shared" si="501"/>
        <v>181200</v>
      </c>
      <c r="FF127" s="40">
        <v>0</v>
      </c>
      <c r="FG127" s="6">
        <v>0</v>
      </c>
      <c r="FH127" s="39">
        <v>0</v>
      </c>
      <c r="FI127" s="40">
        <v>0</v>
      </c>
      <c r="FJ127" s="6">
        <v>0</v>
      </c>
      <c r="FK127" s="39">
        <v>0</v>
      </c>
      <c r="FL127" s="40">
        <v>45.493000000000002</v>
      </c>
      <c r="FM127" s="6">
        <v>819.06</v>
      </c>
      <c r="FN127" s="39">
        <f t="shared" si="502"/>
        <v>18004.088541094236</v>
      </c>
      <c r="FO127" s="40">
        <v>0</v>
      </c>
      <c r="FP127" s="6">
        <v>0</v>
      </c>
      <c r="FQ127" s="39">
        <f t="shared" si="503"/>
        <v>0</v>
      </c>
      <c r="FR127" s="40">
        <v>0</v>
      </c>
      <c r="FS127" s="6">
        <v>0</v>
      </c>
      <c r="FT127" s="39">
        <f t="shared" si="504"/>
        <v>0</v>
      </c>
      <c r="FU127" s="40">
        <v>0</v>
      </c>
      <c r="FV127" s="6">
        <v>0</v>
      </c>
      <c r="FW127" s="39">
        <v>0</v>
      </c>
      <c r="FX127" s="40">
        <v>0</v>
      </c>
      <c r="FY127" s="6">
        <v>0</v>
      </c>
      <c r="FZ127" s="39">
        <v>0</v>
      </c>
      <c r="GA127" s="40">
        <v>0</v>
      </c>
      <c r="GB127" s="6">
        <v>0</v>
      </c>
      <c r="GC127" s="39">
        <v>0</v>
      </c>
      <c r="GD127" s="40">
        <v>517.69299999999998</v>
      </c>
      <c r="GE127" s="6">
        <v>7445.58</v>
      </c>
      <c r="GF127" s="39">
        <f t="shared" si="506"/>
        <v>14382.230395234241</v>
      </c>
      <c r="GG127" s="40">
        <v>0</v>
      </c>
      <c r="GH127" s="6">
        <v>0</v>
      </c>
      <c r="GI127" s="39">
        <v>0</v>
      </c>
      <c r="GJ127" s="40">
        <v>0</v>
      </c>
      <c r="GK127" s="6">
        <v>0</v>
      </c>
      <c r="GL127" s="39">
        <v>0</v>
      </c>
      <c r="GM127" s="40">
        <v>0</v>
      </c>
      <c r="GN127" s="6">
        <v>0</v>
      </c>
      <c r="GO127" s="39">
        <v>0</v>
      </c>
      <c r="GP127" s="40">
        <v>0</v>
      </c>
      <c r="GQ127" s="6">
        <v>0</v>
      </c>
      <c r="GR127" s="39">
        <v>0</v>
      </c>
      <c r="GS127" s="8">
        <f t="shared" ref="GS127:GS135" si="512">C127+F127+I127+L127+O127+R127+X127+AA127+AD127+AJ127+AM127+AV127+AY127+BH127+BQ127+BT127+BW127+BZ127+CC127+CF127+CI127+CO127+CR127+DA127+DG127+DJ127+DM127+DP127+EE127+EH127+EK127+EQ127+ET127+AP127+EZ127+FC127+FI127+FL127+FX127+GA127+GD127+GG127+GJ127+GP127</f>
        <v>2770.924</v>
      </c>
      <c r="GT127" s="17">
        <f t="shared" si="394"/>
        <v>52550.32</v>
      </c>
      <c r="GU127" s="4"/>
      <c r="GV127" s="5"/>
      <c r="GW127" s="4"/>
      <c r="GX127" s="4"/>
      <c r="GY127" s="4"/>
      <c r="GZ127" s="5"/>
      <c r="HA127" s="4"/>
      <c r="HB127" s="4"/>
      <c r="HC127" s="4"/>
      <c r="HD127" s="5"/>
      <c r="HE127" s="4"/>
      <c r="HF127" s="4"/>
      <c r="HG127" s="4"/>
      <c r="HH127" s="5"/>
      <c r="HI127" s="4"/>
      <c r="HJ127" s="1"/>
      <c r="HK127" s="1"/>
      <c r="HL127" s="2"/>
      <c r="HM127" s="1"/>
      <c r="HN127" s="1"/>
      <c r="HO127" s="1"/>
      <c r="HP127" s="2"/>
      <c r="HQ127" s="1"/>
      <c r="HR127" s="1"/>
      <c r="HS127" s="1"/>
      <c r="HT127" s="2"/>
      <c r="HU127" s="1"/>
      <c r="HV127" s="1"/>
      <c r="HW127" s="1"/>
      <c r="HX127" s="2"/>
      <c r="HY127" s="1"/>
      <c r="HZ127" s="1"/>
      <c r="IA127" s="1"/>
      <c r="IB127" s="2"/>
      <c r="IC127" s="1"/>
      <c r="ID127" s="1"/>
      <c r="IE127" s="1"/>
      <c r="IF127" s="2"/>
      <c r="IG127" s="1"/>
      <c r="IH127" s="1"/>
      <c r="II127" s="1"/>
      <c r="IJ127" s="2"/>
      <c r="IK127" s="1"/>
      <c r="IL127" s="1"/>
      <c r="IM127" s="1"/>
    </row>
    <row r="128" spans="1:322" x14ac:dyDescent="0.3">
      <c r="A128" s="52">
        <v>2015</v>
      </c>
      <c r="B128" s="53" t="s">
        <v>10</v>
      </c>
      <c r="C128" s="40">
        <v>0</v>
      </c>
      <c r="D128" s="6">
        <v>0</v>
      </c>
      <c r="E128" s="39">
        <v>0</v>
      </c>
      <c r="F128" s="40">
        <v>9.5039999999999996</v>
      </c>
      <c r="G128" s="6">
        <v>368.7</v>
      </c>
      <c r="H128" s="39">
        <f t="shared" si="480"/>
        <v>38794.191919191915</v>
      </c>
      <c r="I128" s="40">
        <v>60.953000000000003</v>
      </c>
      <c r="J128" s="6">
        <v>1874.59</v>
      </c>
      <c r="K128" s="39">
        <f t="shared" si="481"/>
        <v>30754.679835282921</v>
      </c>
      <c r="L128" s="40">
        <v>0</v>
      </c>
      <c r="M128" s="6">
        <v>0</v>
      </c>
      <c r="N128" s="39">
        <v>0</v>
      </c>
      <c r="O128" s="40">
        <v>0.2</v>
      </c>
      <c r="P128" s="6">
        <v>1.53</v>
      </c>
      <c r="Q128" s="39">
        <f t="shared" si="509"/>
        <v>7649.9999999999991</v>
      </c>
      <c r="R128" s="40">
        <v>0</v>
      </c>
      <c r="S128" s="6">
        <v>0</v>
      </c>
      <c r="T128" s="39">
        <v>0</v>
      </c>
      <c r="U128" s="40">
        <v>0</v>
      </c>
      <c r="V128" s="6">
        <v>0</v>
      </c>
      <c r="W128" s="39">
        <v>0</v>
      </c>
      <c r="X128" s="40">
        <v>72.129000000000005</v>
      </c>
      <c r="Y128" s="6">
        <v>2269.4</v>
      </c>
      <c r="Z128" s="39">
        <f t="shared" si="483"/>
        <v>31463.073105131083</v>
      </c>
      <c r="AA128" s="40">
        <v>1.103</v>
      </c>
      <c r="AB128" s="6">
        <v>75.849999999999994</v>
      </c>
      <c r="AC128" s="39">
        <f t="shared" si="507"/>
        <v>68766.999093381688</v>
      </c>
      <c r="AD128" s="40">
        <v>0</v>
      </c>
      <c r="AE128" s="6">
        <v>0</v>
      </c>
      <c r="AF128" s="39">
        <v>0</v>
      </c>
      <c r="AG128" s="40">
        <v>0</v>
      </c>
      <c r="AH128" s="6">
        <v>0</v>
      </c>
      <c r="AI128" s="39">
        <f t="shared" si="485"/>
        <v>0</v>
      </c>
      <c r="AJ128" s="40">
        <v>78.066000000000003</v>
      </c>
      <c r="AK128" s="6">
        <v>1712.63</v>
      </c>
      <c r="AL128" s="39">
        <f t="shared" si="486"/>
        <v>21938.23175261958</v>
      </c>
      <c r="AM128" s="40">
        <v>0</v>
      </c>
      <c r="AN128" s="6">
        <v>0</v>
      </c>
      <c r="AO128" s="39">
        <v>0</v>
      </c>
      <c r="AP128" s="40">
        <v>4.5999999999999999E-2</v>
      </c>
      <c r="AQ128" s="6">
        <v>1.01</v>
      </c>
      <c r="AR128" s="39">
        <f t="shared" si="487"/>
        <v>21956.521739130432</v>
      </c>
      <c r="AS128" s="40">
        <v>0</v>
      </c>
      <c r="AT128" s="6">
        <v>0</v>
      </c>
      <c r="AU128" s="39">
        <f t="shared" si="488"/>
        <v>0</v>
      </c>
      <c r="AV128" s="40">
        <v>799.59799999999996</v>
      </c>
      <c r="AW128" s="6">
        <v>16979.57</v>
      </c>
      <c r="AX128" s="39">
        <f t="shared" si="489"/>
        <v>21235.133154410094</v>
      </c>
      <c r="AY128" s="40">
        <v>1.954</v>
      </c>
      <c r="AZ128" s="6">
        <v>28.59</v>
      </c>
      <c r="BA128" s="39">
        <f t="shared" si="510"/>
        <v>14631.525076765609</v>
      </c>
      <c r="BB128" s="40">
        <v>0</v>
      </c>
      <c r="BC128" s="6">
        <v>0</v>
      </c>
      <c r="BD128" s="39">
        <v>0</v>
      </c>
      <c r="BE128" s="40"/>
      <c r="BF128" s="6"/>
      <c r="BG128" s="39"/>
      <c r="BH128" s="40">
        <v>21.472999999999999</v>
      </c>
      <c r="BI128" s="6">
        <v>330.07</v>
      </c>
      <c r="BJ128" s="39">
        <f t="shared" si="490"/>
        <v>15371.396637637965</v>
      </c>
      <c r="BK128" s="40">
        <v>0</v>
      </c>
      <c r="BL128" s="6">
        <v>0</v>
      </c>
      <c r="BM128" s="39">
        <f t="shared" si="491"/>
        <v>0</v>
      </c>
      <c r="BN128" s="40">
        <v>0</v>
      </c>
      <c r="BO128" s="6">
        <v>0</v>
      </c>
      <c r="BP128" s="39">
        <f t="shared" si="492"/>
        <v>0</v>
      </c>
      <c r="BQ128" s="40">
        <v>0</v>
      </c>
      <c r="BR128" s="6">
        <v>0</v>
      </c>
      <c r="BS128" s="39">
        <v>0</v>
      </c>
      <c r="BT128" s="40">
        <v>18.126999999999999</v>
      </c>
      <c r="BU128" s="6">
        <v>449.35</v>
      </c>
      <c r="BV128" s="39">
        <f t="shared" si="494"/>
        <v>24788.98880123573</v>
      </c>
      <c r="BW128" s="40">
        <v>0</v>
      </c>
      <c r="BX128" s="6">
        <v>0</v>
      </c>
      <c r="BY128" s="39">
        <v>0</v>
      </c>
      <c r="BZ128" s="40">
        <v>103.32</v>
      </c>
      <c r="CA128" s="6">
        <v>1041.94</v>
      </c>
      <c r="CB128" s="39">
        <f t="shared" si="495"/>
        <v>10084.591560201317</v>
      </c>
      <c r="CC128" s="40">
        <v>0</v>
      </c>
      <c r="CD128" s="6">
        <v>0</v>
      </c>
      <c r="CE128" s="39">
        <v>0</v>
      </c>
      <c r="CF128" s="40">
        <v>0</v>
      </c>
      <c r="CG128" s="6">
        <v>0</v>
      </c>
      <c r="CH128" s="39">
        <v>0</v>
      </c>
      <c r="CI128" s="40">
        <v>0</v>
      </c>
      <c r="CJ128" s="6">
        <v>0</v>
      </c>
      <c r="CK128" s="39">
        <v>0</v>
      </c>
      <c r="CL128" s="40">
        <v>0</v>
      </c>
      <c r="CM128" s="6">
        <v>0</v>
      </c>
      <c r="CN128" s="39">
        <f t="shared" si="496"/>
        <v>0</v>
      </c>
      <c r="CO128" s="40">
        <v>0.13100000000000001</v>
      </c>
      <c r="CP128" s="6">
        <v>2.62</v>
      </c>
      <c r="CQ128" s="39">
        <f t="shared" si="497"/>
        <v>20000</v>
      </c>
      <c r="CR128" s="40">
        <v>0</v>
      </c>
      <c r="CS128" s="6">
        <v>0</v>
      </c>
      <c r="CT128" s="39">
        <v>0</v>
      </c>
      <c r="CU128" s="40">
        <v>0</v>
      </c>
      <c r="CV128" s="6">
        <v>0</v>
      </c>
      <c r="CW128" s="39">
        <v>0</v>
      </c>
      <c r="CX128" s="40"/>
      <c r="CY128" s="6"/>
      <c r="CZ128" s="39"/>
      <c r="DA128" s="40">
        <v>0</v>
      </c>
      <c r="DB128" s="6">
        <v>0</v>
      </c>
      <c r="DC128" s="39">
        <v>0</v>
      </c>
      <c r="DD128" s="40">
        <v>0</v>
      </c>
      <c r="DE128" s="6">
        <v>0</v>
      </c>
      <c r="DF128" s="39">
        <v>0</v>
      </c>
      <c r="DG128" s="40">
        <v>0</v>
      </c>
      <c r="DH128" s="6">
        <v>0</v>
      </c>
      <c r="DI128" s="39">
        <v>0</v>
      </c>
      <c r="DJ128" s="40">
        <v>0</v>
      </c>
      <c r="DK128" s="6">
        <v>0</v>
      </c>
      <c r="DL128" s="39">
        <v>0</v>
      </c>
      <c r="DM128" s="40">
        <v>1575.2239999999999</v>
      </c>
      <c r="DN128" s="6">
        <v>30221.14</v>
      </c>
      <c r="DO128" s="39">
        <f t="shared" si="499"/>
        <v>19185.296821277483</v>
      </c>
      <c r="DP128" s="40">
        <v>0</v>
      </c>
      <c r="DQ128" s="6">
        <v>0</v>
      </c>
      <c r="DR128" s="39">
        <v>0</v>
      </c>
      <c r="DS128" s="40">
        <v>0</v>
      </c>
      <c r="DT128" s="6">
        <v>0</v>
      </c>
      <c r="DU128" s="39">
        <v>0</v>
      </c>
      <c r="DV128" s="40">
        <v>0</v>
      </c>
      <c r="DW128" s="6">
        <v>0</v>
      </c>
      <c r="DX128" s="39">
        <v>0</v>
      </c>
      <c r="DY128" s="40">
        <v>0</v>
      </c>
      <c r="DZ128" s="6">
        <v>0</v>
      </c>
      <c r="EA128" s="39">
        <v>0</v>
      </c>
      <c r="EB128" s="40">
        <v>0</v>
      </c>
      <c r="EC128" s="6">
        <v>0</v>
      </c>
      <c r="ED128" s="39">
        <v>0</v>
      </c>
      <c r="EE128" s="40">
        <v>0</v>
      </c>
      <c r="EF128" s="6">
        <v>0</v>
      </c>
      <c r="EG128" s="39">
        <v>0</v>
      </c>
      <c r="EH128" s="40">
        <v>0</v>
      </c>
      <c r="EI128" s="6">
        <v>0</v>
      </c>
      <c r="EJ128" s="39">
        <v>0</v>
      </c>
      <c r="EK128" s="40">
        <v>0</v>
      </c>
      <c r="EL128" s="6">
        <v>0</v>
      </c>
      <c r="EM128" s="39">
        <v>0</v>
      </c>
      <c r="EN128" s="40">
        <v>0</v>
      </c>
      <c r="EO128" s="6">
        <v>0</v>
      </c>
      <c r="EP128" s="39">
        <v>0</v>
      </c>
      <c r="EQ128" s="40">
        <v>0</v>
      </c>
      <c r="ER128" s="6">
        <v>0</v>
      </c>
      <c r="ES128" s="39">
        <v>0</v>
      </c>
      <c r="ET128" s="40">
        <v>174.57300000000001</v>
      </c>
      <c r="EU128" s="6">
        <v>2977.31</v>
      </c>
      <c r="EV128" s="39">
        <f t="shared" si="500"/>
        <v>17054.813745539115</v>
      </c>
      <c r="EW128" s="40">
        <v>0</v>
      </c>
      <c r="EX128" s="6">
        <v>0</v>
      </c>
      <c r="EY128" s="39">
        <v>0</v>
      </c>
      <c r="EZ128" s="40">
        <v>0</v>
      </c>
      <c r="FA128" s="6">
        <v>0</v>
      </c>
      <c r="FB128" s="39">
        <v>0</v>
      </c>
      <c r="FC128" s="40">
        <v>0</v>
      </c>
      <c r="FD128" s="6">
        <v>0</v>
      </c>
      <c r="FE128" s="39">
        <v>0</v>
      </c>
      <c r="FF128" s="40">
        <v>0</v>
      </c>
      <c r="FG128" s="6">
        <v>0</v>
      </c>
      <c r="FH128" s="39">
        <v>0</v>
      </c>
      <c r="FI128" s="40">
        <v>0</v>
      </c>
      <c r="FJ128" s="6">
        <v>0</v>
      </c>
      <c r="FK128" s="39">
        <v>0</v>
      </c>
      <c r="FL128" s="40">
        <v>92.47</v>
      </c>
      <c r="FM128" s="6">
        <v>1618.13</v>
      </c>
      <c r="FN128" s="39">
        <f t="shared" si="502"/>
        <v>17498.972639775064</v>
      </c>
      <c r="FO128" s="40">
        <v>0</v>
      </c>
      <c r="FP128" s="6">
        <v>0</v>
      </c>
      <c r="FQ128" s="39">
        <f t="shared" si="503"/>
        <v>0</v>
      </c>
      <c r="FR128" s="40">
        <v>0</v>
      </c>
      <c r="FS128" s="6">
        <v>0</v>
      </c>
      <c r="FT128" s="39">
        <f t="shared" si="504"/>
        <v>0</v>
      </c>
      <c r="FU128" s="40">
        <v>0</v>
      </c>
      <c r="FV128" s="6">
        <v>0</v>
      </c>
      <c r="FW128" s="39">
        <v>0</v>
      </c>
      <c r="FX128" s="40">
        <v>0</v>
      </c>
      <c r="FY128" s="6">
        <v>0</v>
      </c>
      <c r="FZ128" s="39">
        <v>0</v>
      </c>
      <c r="GA128" s="40">
        <v>3.1179999999999999</v>
      </c>
      <c r="GB128" s="6">
        <v>311.58999999999997</v>
      </c>
      <c r="GC128" s="39">
        <f t="shared" si="505"/>
        <v>99932.649134060281</v>
      </c>
      <c r="GD128" s="40">
        <v>572.98500000000001</v>
      </c>
      <c r="GE128" s="6">
        <v>7128.98</v>
      </c>
      <c r="GF128" s="39">
        <f t="shared" si="506"/>
        <v>12441.826574866705</v>
      </c>
      <c r="GG128" s="40">
        <v>0</v>
      </c>
      <c r="GH128" s="6">
        <v>0</v>
      </c>
      <c r="GI128" s="39">
        <v>0</v>
      </c>
      <c r="GJ128" s="40">
        <v>0</v>
      </c>
      <c r="GK128" s="6">
        <v>0</v>
      </c>
      <c r="GL128" s="39">
        <v>0</v>
      </c>
      <c r="GM128" s="40">
        <v>0</v>
      </c>
      <c r="GN128" s="6">
        <v>0</v>
      </c>
      <c r="GO128" s="39">
        <v>0</v>
      </c>
      <c r="GP128" s="40">
        <v>0</v>
      </c>
      <c r="GQ128" s="6">
        <v>0</v>
      </c>
      <c r="GR128" s="39">
        <v>0</v>
      </c>
      <c r="GS128" s="8">
        <f t="shared" si="512"/>
        <v>3584.9739999999997</v>
      </c>
      <c r="GT128" s="17">
        <f t="shared" si="394"/>
        <v>67392.999999999985</v>
      </c>
      <c r="GU128" s="4"/>
      <c r="GV128" s="5"/>
      <c r="GW128" s="4"/>
      <c r="GX128" s="4"/>
      <c r="GY128" s="4"/>
      <c r="GZ128" s="5"/>
      <c r="HA128" s="4"/>
      <c r="HB128" s="4"/>
      <c r="HC128" s="4"/>
      <c r="HD128" s="5"/>
      <c r="HE128" s="4"/>
      <c r="HF128" s="4"/>
      <c r="HG128" s="4"/>
      <c r="HH128" s="5"/>
      <c r="HI128" s="4"/>
      <c r="HJ128" s="1"/>
      <c r="HK128" s="1"/>
      <c r="HL128" s="2"/>
      <c r="HM128" s="1"/>
      <c r="HN128" s="1"/>
      <c r="HO128" s="1"/>
      <c r="HP128" s="2"/>
      <c r="HQ128" s="1"/>
      <c r="HR128" s="1"/>
      <c r="HS128" s="1"/>
      <c r="HT128" s="2"/>
      <c r="HU128" s="1"/>
      <c r="HV128" s="1"/>
      <c r="HW128" s="1"/>
      <c r="HX128" s="2"/>
      <c r="HY128" s="1"/>
      <c r="HZ128" s="1"/>
      <c r="IA128" s="1"/>
      <c r="IB128" s="2"/>
      <c r="IC128" s="1"/>
      <c r="ID128" s="1"/>
      <c r="IE128" s="1"/>
      <c r="IF128" s="2"/>
      <c r="IG128" s="1"/>
      <c r="IH128" s="1"/>
      <c r="II128" s="1"/>
      <c r="IJ128" s="2"/>
      <c r="IK128" s="1"/>
      <c r="IL128" s="1"/>
      <c r="IM128" s="1"/>
    </row>
    <row r="129" spans="1:322" x14ac:dyDescent="0.3">
      <c r="A129" s="52">
        <v>2015</v>
      </c>
      <c r="B129" s="53" t="s">
        <v>11</v>
      </c>
      <c r="C129" s="40">
        <v>0</v>
      </c>
      <c r="D129" s="6">
        <v>0</v>
      </c>
      <c r="E129" s="39">
        <v>0</v>
      </c>
      <c r="F129" s="40">
        <v>0</v>
      </c>
      <c r="G129" s="6">
        <v>0</v>
      </c>
      <c r="H129" s="39">
        <v>0</v>
      </c>
      <c r="I129" s="40">
        <v>29.934999999999999</v>
      </c>
      <c r="J129" s="6">
        <v>928.09</v>
      </c>
      <c r="K129" s="39">
        <f t="shared" si="481"/>
        <v>31003.50759979957</v>
      </c>
      <c r="L129" s="40">
        <v>4.0640000000000001</v>
      </c>
      <c r="M129" s="6">
        <v>83.71</v>
      </c>
      <c r="N129" s="39">
        <f t="shared" si="482"/>
        <v>20597.93307086614</v>
      </c>
      <c r="O129" s="40">
        <v>0.42</v>
      </c>
      <c r="P129" s="6">
        <v>23.82</v>
      </c>
      <c r="Q129" s="39">
        <f t="shared" si="509"/>
        <v>56714.285714285717</v>
      </c>
      <c r="R129" s="40">
        <v>0</v>
      </c>
      <c r="S129" s="6">
        <v>0</v>
      </c>
      <c r="T129" s="39">
        <v>0</v>
      </c>
      <c r="U129" s="40">
        <v>0</v>
      </c>
      <c r="V129" s="6">
        <v>0</v>
      </c>
      <c r="W129" s="39">
        <v>0</v>
      </c>
      <c r="X129" s="40">
        <v>212.41900000000001</v>
      </c>
      <c r="Y129" s="6">
        <v>6930.42</v>
      </c>
      <c r="Z129" s="39">
        <f t="shared" si="483"/>
        <v>32626.177507661745</v>
      </c>
      <c r="AA129" s="40">
        <v>0</v>
      </c>
      <c r="AB129" s="6">
        <v>0</v>
      </c>
      <c r="AC129" s="39">
        <v>0</v>
      </c>
      <c r="AD129" s="40">
        <v>0</v>
      </c>
      <c r="AE129" s="6">
        <v>0</v>
      </c>
      <c r="AF129" s="39">
        <v>0</v>
      </c>
      <c r="AG129" s="40">
        <v>0</v>
      </c>
      <c r="AH129" s="6">
        <v>0</v>
      </c>
      <c r="AI129" s="39">
        <f t="shared" si="485"/>
        <v>0</v>
      </c>
      <c r="AJ129" s="40">
        <v>93.481999999999999</v>
      </c>
      <c r="AK129" s="6">
        <v>2337.44</v>
      </c>
      <c r="AL129" s="39">
        <f t="shared" si="486"/>
        <v>25004.171926146209</v>
      </c>
      <c r="AM129" s="40">
        <v>0</v>
      </c>
      <c r="AN129" s="6">
        <v>0</v>
      </c>
      <c r="AO129" s="39">
        <v>0</v>
      </c>
      <c r="AP129" s="40">
        <v>0.52200000000000002</v>
      </c>
      <c r="AQ129" s="6">
        <v>23.97</v>
      </c>
      <c r="AR129" s="39">
        <f t="shared" si="487"/>
        <v>45919.540229885053</v>
      </c>
      <c r="AS129" s="40">
        <v>0</v>
      </c>
      <c r="AT129" s="6">
        <v>0</v>
      </c>
      <c r="AU129" s="39">
        <f t="shared" si="488"/>
        <v>0</v>
      </c>
      <c r="AV129" s="40">
        <v>1409.028</v>
      </c>
      <c r="AW129" s="6">
        <v>26556.6</v>
      </c>
      <c r="AX129" s="39">
        <f t="shared" si="489"/>
        <v>18847.46080276616</v>
      </c>
      <c r="AY129" s="40">
        <v>0</v>
      </c>
      <c r="AZ129" s="6">
        <v>0</v>
      </c>
      <c r="BA129" s="39">
        <v>0</v>
      </c>
      <c r="BB129" s="40">
        <v>0</v>
      </c>
      <c r="BC129" s="6">
        <v>0</v>
      </c>
      <c r="BD129" s="39">
        <v>0</v>
      </c>
      <c r="BE129" s="40"/>
      <c r="BF129" s="6"/>
      <c r="BG129" s="39"/>
      <c r="BH129" s="40">
        <v>22.655000000000001</v>
      </c>
      <c r="BI129" s="6">
        <v>340.19</v>
      </c>
      <c r="BJ129" s="39">
        <f t="shared" si="490"/>
        <v>15016.111233723239</v>
      </c>
      <c r="BK129" s="40">
        <v>0</v>
      </c>
      <c r="BL129" s="6">
        <v>0</v>
      </c>
      <c r="BM129" s="39">
        <f t="shared" si="491"/>
        <v>0</v>
      </c>
      <c r="BN129" s="40">
        <v>0</v>
      </c>
      <c r="BO129" s="6">
        <v>0</v>
      </c>
      <c r="BP129" s="39">
        <f t="shared" si="492"/>
        <v>0</v>
      </c>
      <c r="BQ129" s="40">
        <v>0</v>
      </c>
      <c r="BR129" s="6">
        <v>0</v>
      </c>
      <c r="BS129" s="39">
        <v>0</v>
      </c>
      <c r="BT129" s="40">
        <v>21.094000000000001</v>
      </c>
      <c r="BU129" s="6">
        <v>530.44000000000005</v>
      </c>
      <c r="BV129" s="39">
        <f t="shared" si="494"/>
        <v>25146.487152744856</v>
      </c>
      <c r="BW129" s="40">
        <v>0</v>
      </c>
      <c r="BX129" s="6">
        <v>0</v>
      </c>
      <c r="BY129" s="39">
        <v>0</v>
      </c>
      <c r="BZ129" s="40">
        <v>8.7449999999999992</v>
      </c>
      <c r="CA129" s="6">
        <v>771.66</v>
      </c>
      <c r="CB129" s="39">
        <f t="shared" si="495"/>
        <v>88240.13722126931</v>
      </c>
      <c r="CC129" s="40">
        <v>0</v>
      </c>
      <c r="CD129" s="6">
        <v>0</v>
      </c>
      <c r="CE129" s="39">
        <v>0</v>
      </c>
      <c r="CF129" s="40">
        <v>0</v>
      </c>
      <c r="CG129" s="6">
        <v>0</v>
      </c>
      <c r="CH129" s="39">
        <v>0</v>
      </c>
      <c r="CI129" s="40">
        <v>0</v>
      </c>
      <c r="CJ129" s="6">
        <v>0</v>
      </c>
      <c r="CK129" s="39">
        <v>0</v>
      </c>
      <c r="CL129" s="40">
        <v>0</v>
      </c>
      <c r="CM129" s="6">
        <v>0</v>
      </c>
      <c r="CN129" s="39">
        <f t="shared" si="496"/>
        <v>0</v>
      </c>
      <c r="CO129" s="40">
        <v>5.7759999999999998</v>
      </c>
      <c r="CP129" s="6">
        <v>13.49</v>
      </c>
      <c r="CQ129" s="39">
        <f t="shared" si="497"/>
        <v>2335.5263157894738</v>
      </c>
      <c r="CR129" s="40">
        <v>0.51</v>
      </c>
      <c r="CS129" s="6">
        <v>14.47</v>
      </c>
      <c r="CT129" s="39">
        <f t="shared" si="498"/>
        <v>28372.549019607846</v>
      </c>
      <c r="CU129" s="40">
        <v>0</v>
      </c>
      <c r="CV129" s="6">
        <v>0</v>
      </c>
      <c r="CW129" s="39">
        <v>0</v>
      </c>
      <c r="CX129" s="40"/>
      <c r="CY129" s="6"/>
      <c r="CZ129" s="39"/>
      <c r="DA129" s="40">
        <v>0</v>
      </c>
      <c r="DB129" s="6">
        <v>0</v>
      </c>
      <c r="DC129" s="39">
        <v>0</v>
      </c>
      <c r="DD129" s="40">
        <v>0</v>
      </c>
      <c r="DE129" s="6">
        <v>0</v>
      </c>
      <c r="DF129" s="39">
        <v>0</v>
      </c>
      <c r="DG129" s="40">
        <v>0</v>
      </c>
      <c r="DH129" s="6">
        <v>0</v>
      </c>
      <c r="DI129" s="39">
        <v>0</v>
      </c>
      <c r="DJ129" s="40">
        <v>0</v>
      </c>
      <c r="DK129" s="6">
        <v>0</v>
      </c>
      <c r="DL129" s="39">
        <v>0</v>
      </c>
      <c r="DM129" s="40">
        <v>1568.6030000000001</v>
      </c>
      <c r="DN129" s="6">
        <v>30421.71</v>
      </c>
      <c r="DO129" s="39">
        <f t="shared" si="499"/>
        <v>19394.142431195145</v>
      </c>
      <c r="DP129" s="40">
        <v>2E-3</v>
      </c>
      <c r="DQ129" s="6">
        <v>1.1100000000000001</v>
      </c>
      <c r="DR129" s="39">
        <f t="shared" ref="DR129:DR133" si="513">DQ129/DP129*1000</f>
        <v>555000</v>
      </c>
      <c r="DS129" s="40">
        <v>0</v>
      </c>
      <c r="DT129" s="6">
        <v>0</v>
      </c>
      <c r="DU129" s="39">
        <v>0</v>
      </c>
      <c r="DV129" s="40">
        <v>0</v>
      </c>
      <c r="DW129" s="6">
        <v>0</v>
      </c>
      <c r="DX129" s="39">
        <v>0</v>
      </c>
      <c r="DY129" s="40">
        <v>0</v>
      </c>
      <c r="DZ129" s="6">
        <v>0</v>
      </c>
      <c r="EA129" s="39">
        <v>0</v>
      </c>
      <c r="EB129" s="40">
        <v>0</v>
      </c>
      <c r="EC129" s="6">
        <v>0</v>
      </c>
      <c r="ED129" s="39">
        <v>0</v>
      </c>
      <c r="EE129" s="40">
        <v>0</v>
      </c>
      <c r="EF129" s="6">
        <v>0</v>
      </c>
      <c r="EG129" s="39">
        <v>0</v>
      </c>
      <c r="EH129" s="40">
        <v>0</v>
      </c>
      <c r="EI129" s="6">
        <v>0</v>
      </c>
      <c r="EJ129" s="39">
        <v>0</v>
      </c>
      <c r="EK129" s="40">
        <v>0</v>
      </c>
      <c r="EL129" s="6">
        <v>0</v>
      </c>
      <c r="EM129" s="39">
        <v>0</v>
      </c>
      <c r="EN129" s="40">
        <v>0</v>
      </c>
      <c r="EO129" s="6">
        <v>0</v>
      </c>
      <c r="EP129" s="39">
        <v>0</v>
      </c>
      <c r="EQ129" s="40">
        <v>0</v>
      </c>
      <c r="ER129" s="6">
        <v>0</v>
      </c>
      <c r="ES129" s="39">
        <v>0</v>
      </c>
      <c r="ET129" s="40">
        <v>181.01900000000001</v>
      </c>
      <c r="EU129" s="6">
        <v>3026.35</v>
      </c>
      <c r="EV129" s="39">
        <f t="shared" si="500"/>
        <v>16718.410774559576</v>
      </c>
      <c r="EW129" s="40">
        <v>0</v>
      </c>
      <c r="EX129" s="6">
        <v>0</v>
      </c>
      <c r="EY129" s="39">
        <v>0</v>
      </c>
      <c r="EZ129" s="40">
        <v>0</v>
      </c>
      <c r="FA129" s="6">
        <v>0</v>
      </c>
      <c r="FB129" s="39">
        <v>0</v>
      </c>
      <c r="FC129" s="40">
        <v>0</v>
      </c>
      <c r="FD129" s="6">
        <v>0</v>
      </c>
      <c r="FE129" s="39">
        <v>0</v>
      </c>
      <c r="FF129" s="40">
        <v>0</v>
      </c>
      <c r="FG129" s="6">
        <v>0</v>
      </c>
      <c r="FH129" s="39">
        <v>0</v>
      </c>
      <c r="FI129" s="40">
        <v>0</v>
      </c>
      <c r="FJ129" s="6">
        <v>0</v>
      </c>
      <c r="FK129" s="39">
        <v>0</v>
      </c>
      <c r="FL129" s="40">
        <v>35.216000000000001</v>
      </c>
      <c r="FM129" s="6">
        <v>498.21</v>
      </c>
      <c r="FN129" s="39">
        <f t="shared" si="502"/>
        <v>14147.262607905495</v>
      </c>
      <c r="FO129" s="40">
        <v>0</v>
      </c>
      <c r="FP129" s="6">
        <v>0</v>
      </c>
      <c r="FQ129" s="39">
        <f t="shared" si="503"/>
        <v>0</v>
      </c>
      <c r="FR129" s="40">
        <v>0</v>
      </c>
      <c r="FS129" s="6">
        <v>0</v>
      </c>
      <c r="FT129" s="39">
        <f t="shared" si="504"/>
        <v>0</v>
      </c>
      <c r="FU129" s="40">
        <v>0</v>
      </c>
      <c r="FV129" s="6">
        <v>0</v>
      </c>
      <c r="FW129" s="39">
        <v>0</v>
      </c>
      <c r="FX129" s="40">
        <v>0</v>
      </c>
      <c r="FY129" s="6">
        <v>0</v>
      </c>
      <c r="FZ129" s="39">
        <v>0</v>
      </c>
      <c r="GA129" s="40">
        <v>2.4649999999999999</v>
      </c>
      <c r="GB129" s="6">
        <v>437.99</v>
      </c>
      <c r="GC129" s="39">
        <f t="shared" si="505"/>
        <v>177683.56997971603</v>
      </c>
      <c r="GD129" s="40">
        <v>674.86199999999997</v>
      </c>
      <c r="GE129" s="6">
        <v>9128.5</v>
      </c>
      <c r="GF129" s="39">
        <f t="shared" si="506"/>
        <v>13526.46911516725</v>
      </c>
      <c r="GG129" s="40">
        <v>3.1080000000000001</v>
      </c>
      <c r="GH129" s="6">
        <v>17.54</v>
      </c>
      <c r="GI129" s="39">
        <f t="shared" si="508"/>
        <v>5643.5006435006435</v>
      </c>
      <c r="GJ129" s="40">
        <v>0</v>
      </c>
      <c r="GK129" s="6">
        <v>0</v>
      </c>
      <c r="GL129" s="39">
        <v>0</v>
      </c>
      <c r="GM129" s="40">
        <v>0</v>
      </c>
      <c r="GN129" s="6">
        <v>0</v>
      </c>
      <c r="GO129" s="39">
        <v>0</v>
      </c>
      <c r="GP129" s="40">
        <v>0</v>
      </c>
      <c r="GQ129" s="6">
        <v>0</v>
      </c>
      <c r="GR129" s="39">
        <v>0</v>
      </c>
      <c r="GS129" s="8">
        <f t="shared" si="512"/>
        <v>4273.9249999999993</v>
      </c>
      <c r="GT129" s="17">
        <f t="shared" si="394"/>
        <v>82085.710000000036</v>
      </c>
      <c r="GU129" s="4"/>
      <c r="GV129" s="5"/>
      <c r="GW129" s="4"/>
      <c r="GX129" s="4"/>
      <c r="GY129" s="4"/>
      <c r="GZ129" s="5"/>
      <c r="HA129" s="4"/>
      <c r="HB129" s="4"/>
      <c r="HC129" s="4"/>
      <c r="HD129" s="5"/>
      <c r="HE129" s="4"/>
      <c r="HF129" s="4"/>
      <c r="HG129" s="4"/>
      <c r="HH129" s="5"/>
      <c r="HI129" s="4"/>
      <c r="HJ129" s="1"/>
      <c r="HK129" s="1"/>
      <c r="HL129" s="2"/>
      <c r="HM129" s="1"/>
      <c r="HN129" s="1"/>
      <c r="HO129" s="1"/>
      <c r="HP129" s="2"/>
      <c r="HQ129" s="1"/>
      <c r="HR129" s="1"/>
      <c r="HS129" s="1"/>
      <c r="HT129" s="2"/>
      <c r="HU129" s="1"/>
      <c r="HV129" s="1"/>
      <c r="HW129" s="1"/>
      <c r="HX129" s="2"/>
      <c r="HY129" s="1"/>
      <c r="HZ129" s="1"/>
      <c r="IA129" s="1"/>
      <c r="IB129" s="2"/>
      <c r="IC129" s="1"/>
      <c r="ID129" s="1"/>
      <c r="IE129" s="1"/>
      <c r="IF129" s="2"/>
      <c r="IG129" s="1"/>
      <c r="IH129" s="1"/>
      <c r="II129" s="1"/>
      <c r="IJ129" s="2"/>
      <c r="IK129" s="1"/>
      <c r="IL129" s="1"/>
      <c r="IM129" s="1"/>
    </row>
    <row r="130" spans="1:322" x14ac:dyDescent="0.3">
      <c r="A130" s="52">
        <v>2015</v>
      </c>
      <c r="B130" s="53" t="s">
        <v>12</v>
      </c>
      <c r="C130" s="40">
        <v>0</v>
      </c>
      <c r="D130" s="6">
        <v>0</v>
      </c>
      <c r="E130" s="39">
        <v>0</v>
      </c>
      <c r="F130" s="40">
        <v>9.0939999999999994</v>
      </c>
      <c r="G130" s="6">
        <v>342.89</v>
      </c>
      <c r="H130" s="39">
        <f t="shared" si="480"/>
        <v>37705.080272707281</v>
      </c>
      <c r="I130" s="40">
        <v>28.420999999999999</v>
      </c>
      <c r="J130" s="6">
        <v>909.93</v>
      </c>
      <c r="K130" s="39">
        <f t="shared" si="481"/>
        <v>32016.114844657117</v>
      </c>
      <c r="L130" s="40">
        <v>0</v>
      </c>
      <c r="M130" s="6">
        <v>0</v>
      </c>
      <c r="N130" s="39">
        <v>0</v>
      </c>
      <c r="O130" s="40">
        <v>0</v>
      </c>
      <c r="P130" s="6">
        <v>0</v>
      </c>
      <c r="Q130" s="39">
        <v>0</v>
      </c>
      <c r="R130" s="40">
        <v>24.73</v>
      </c>
      <c r="S130" s="6">
        <v>370.67</v>
      </c>
      <c r="T130" s="39">
        <f t="shared" ref="T130" si="514">S130/R130*1000</f>
        <v>14988.677719369187</v>
      </c>
      <c r="U130" s="40">
        <v>0</v>
      </c>
      <c r="V130" s="6">
        <v>0</v>
      </c>
      <c r="W130" s="39">
        <v>0</v>
      </c>
      <c r="X130" s="40">
        <v>71.528000000000006</v>
      </c>
      <c r="Y130" s="6">
        <v>2166.02</v>
      </c>
      <c r="Z130" s="39">
        <f t="shared" si="483"/>
        <v>30282.127278827869</v>
      </c>
      <c r="AA130" s="40">
        <v>2E-3</v>
      </c>
      <c r="AB130" s="6">
        <v>0.88</v>
      </c>
      <c r="AC130" s="39">
        <f t="shared" si="507"/>
        <v>440000</v>
      </c>
      <c r="AD130" s="40">
        <v>0</v>
      </c>
      <c r="AE130" s="6">
        <v>0</v>
      </c>
      <c r="AF130" s="39">
        <v>0</v>
      </c>
      <c r="AG130" s="40">
        <v>0</v>
      </c>
      <c r="AH130" s="6">
        <v>0</v>
      </c>
      <c r="AI130" s="39">
        <f t="shared" si="485"/>
        <v>0</v>
      </c>
      <c r="AJ130" s="40">
        <v>93.781999999999996</v>
      </c>
      <c r="AK130" s="6">
        <v>2488.87</v>
      </c>
      <c r="AL130" s="39">
        <f t="shared" si="486"/>
        <v>26538.888059542343</v>
      </c>
      <c r="AM130" s="40">
        <v>0</v>
      </c>
      <c r="AN130" s="6">
        <v>0</v>
      </c>
      <c r="AO130" s="39">
        <v>0</v>
      </c>
      <c r="AP130" s="40">
        <v>0.19</v>
      </c>
      <c r="AQ130" s="6">
        <v>10.58</v>
      </c>
      <c r="AR130" s="39">
        <f t="shared" si="487"/>
        <v>55684.210526315786</v>
      </c>
      <c r="AS130" s="40">
        <v>0</v>
      </c>
      <c r="AT130" s="6">
        <v>0</v>
      </c>
      <c r="AU130" s="39">
        <f t="shared" si="488"/>
        <v>0</v>
      </c>
      <c r="AV130" s="40">
        <v>430.80200000000002</v>
      </c>
      <c r="AW130" s="6">
        <v>11624.19</v>
      </c>
      <c r="AX130" s="39">
        <f t="shared" si="489"/>
        <v>26982.674175143107</v>
      </c>
      <c r="AY130" s="40">
        <v>0</v>
      </c>
      <c r="AZ130" s="6">
        <v>0</v>
      </c>
      <c r="BA130" s="39">
        <v>0</v>
      </c>
      <c r="BB130" s="40">
        <v>0</v>
      </c>
      <c r="BC130" s="6">
        <v>0</v>
      </c>
      <c r="BD130" s="39">
        <v>0</v>
      </c>
      <c r="BE130" s="40"/>
      <c r="BF130" s="6"/>
      <c r="BG130" s="39"/>
      <c r="BH130" s="40">
        <v>0.58199999999999996</v>
      </c>
      <c r="BI130" s="6">
        <v>38.78</v>
      </c>
      <c r="BJ130" s="39">
        <f t="shared" si="490"/>
        <v>66632.302405498296</v>
      </c>
      <c r="BK130" s="40">
        <v>0</v>
      </c>
      <c r="BL130" s="6">
        <v>0</v>
      </c>
      <c r="BM130" s="39">
        <f t="shared" si="491"/>
        <v>0</v>
      </c>
      <c r="BN130" s="40">
        <v>0</v>
      </c>
      <c r="BO130" s="6">
        <v>0</v>
      </c>
      <c r="BP130" s="39">
        <f t="shared" si="492"/>
        <v>0</v>
      </c>
      <c r="BQ130" s="40">
        <v>0</v>
      </c>
      <c r="BR130" s="6">
        <v>0</v>
      </c>
      <c r="BS130" s="39">
        <v>0</v>
      </c>
      <c r="BT130" s="40">
        <v>18.292000000000002</v>
      </c>
      <c r="BU130" s="6">
        <v>365.52</v>
      </c>
      <c r="BV130" s="39">
        <f t="shared" si="494"/>
        <v>19982.506013557839</v>
      </c>
      <c r="BW130" s="40">
        <v>0</v>
      </c>
      <c r="BX130" s="6">
        <v>0</v>
      </c>
      <c r="BY130" s="39">
        <v>0</v>
      </c>
      <c r="BZ130" s="40">
        <v>46.430999999999997</v>
      </c>
      <c r="CA130" s="6">
        <v>736.79</v>
      </c>
      <c r="CB130" s="39">
        <f t="shared" si="495"/>
        <v>15868.493032672139</v>
      </c>
      <c r="CC130" s="40">
        <v>0.21099999999999999</v>
      </c>
      <c r="CD130" s="6">
        <v>4.7</v>
      </c>
      <c r="CE130" s="39">
        <f t="shared" ref="CE130" si="515">CD130/CC130*1000</f>
        <v>22274.88151658768</v>
      </c>
      <c r="CF130" s="40">
        <v>0.47299999999999998</v>
      </c>
      <c r="CG130" s="6">
        <v>45.9</v>
      </c>
      <c r="CH130" s="39">
        <f t="shared" ref="CH130" si="516">CG130/CF130*1000</f>
        <v>97040.169133192394</v>
      </c>
      <c r="CI130" s="40">
        <v>6.7000000000000004E-2</v>
      </c>
      <c r="CJ130" s="6">
        <v>9.83</v>
      </c>
      <c r="CK130" s="39">
        <f t="shared" ref="CK130" si="517">CJ130/CI130*1000</f>
        <v>146716.41791044775</v>
      </c>
      <c r="CL130" s="40">
        <v>0</v>
      </c>
      <c r="CM130" s="6">
        <v>0</v>
      </c>
      <c r="CN130" s="39">
        <f t="shared" si="496"/>
        <v>0</v>
      </c>
      <c r="CO130" s="40">
        <v>35.999000000000002</v>
      </c>
      <c r="CP130" s="6">
        <v>12.73</v>
      </c>
      <c r="CQ130" s="39">
        <f t="shared" si="497"/>
        <v>353.62093391483097</v>
      </c>
      <c r="CR130" s="40">
        <v>0</v>
      </c>
      <c r="CS130" s="6">
        <v>0</v>
      </c>
      <c r="CT130" s="39">
        <v>0</v>
      </c>
      <c r="CU130" s="40">
        <v>0</v>
      </c>
      <c r="CV130" s="6">
        <v>0</v>
      </c>
      <c r="CW130" s="39">
        <v>0</v>
      </c>
      <c r="CX130" s="40"/>
      <c r="CY130" s="6"/>
      <c r="CZ130" s="39"/>
      <c r="DA130" s="40">
        <v>0</v>
      </c>
      <c r="DB130" s="6">
        <v>0</v>
      </c>
      <c r="DC130" s="39">
        <v>0</v>
      </c>
      <c r="DD130" s="40">
        <v>0</v>
      </c>
      <c r="DE130" s="6">
        <v>0</v>
      </c>
      <c r="DF130" s="39">
        <v>0</v>
      </c>
      <c r="DG130" s="40">
        <v>0</v>
      </c>
      <c r="DH130" s="6">
        <v>0</v>
      </c>
      <c r="DI130" s="39">
        <v>0</v>
      </c>
      <c r="DJ130" s="40">
        <v>0</v>
      </c>
      <c r="DK130" s="6">
        <v>0</v>
      </c>
      <c r="DL130" s="39">
        <v>0</v>
      </c>
      <c r="DM130" s="40">
        <v>1940.6189999999999</v>
      </c>
      <c r="DN130" s="6">
        <v>30360.39</v>
      </c>
      <c r="DO130" s="39">
        <f t="shared" si="499"/>
        <v>15644.693780695749</v>
      </c>
      <c r="DP130" s="40">
        <v>0</v>
      </c>
      <c r="DQ130" s="6">
        <v>0</v>
      </c>
      <c r="DR130" s="39">
        <v>0</v>
      </c>
      <c r="DS130" s="40">
        <v>0</v>
      </c>
      <c r="DT130" s="6">
        <v>0</v>
      </c>
      <c r="DU130" s="39">
        <v>0</v>
      </c>
      <c r="DV130" s="40">
        <v>0</v>
      </c>
      <c r="DW130" s="6">
        <v>0</v>
      </c>
      <c r="DX130" s="39">
        <v>0</v>
      </c>
      <c r="DY130" s="40">
        <v>0</v>
      </c>
      <c r="DZ130" s="6">
        <v>0</v>
      </c>
      <c r="EA130" s="39">
        <v>0</v>
      </c>
      <c r="EB130" s="40">
        <v>0</v>
      </c>
      <c r="EC130" s="6">
        <v>0</v>
      </c>
      <c r="ED130" s="39">
        <v>0</v>
      </c>
      <c r="EE130" s="40">
        <v>0</v>
      </c>
      <c r="EF130" s="6">
        <v>0</v>
      </c>
      <c r="EG130" s="39">
        <v>0</v>
      </c>
      <c r="EH130" s="40">
        <v>0</v>
      </c>
      <c r="EI130" s="6">
        <v>0</v>
      </c>
      <c r="EJ130" s="39">
        <v>0</v>
      </c>
      <c r="EK130" s="40">
        <v>0</v>
      </c>
      <c r="EL130" s="6">
        <v>0</v>
      </c>
      <c r="EM130" s="39">
        <v>0</v>
      </c>
      <c r="EN130" s="40">
        <v>0</v>
      </c>
      <c r="EO130" s="6">
        <v>0</v>
      </c>
      <c r="EP130" s="39">
        <v>0</v>
      </c>
      <c r="EQ130" s="40">
        <v>0</v>
      </c>
      <c r="ER130" s="6">
        <v>0</v>
      </c>
      <c r="ES130" s="39">
        <v>0</v>
      </c>
      <c r="ET130" s="40">
        <v>286.45699999999999</v>
      </c>
      <c r="EU130" s="6">
        <v>5196.7</v>
      </c>
      <c r="EV130" s="39">
        <f t="shared" si="500"/>
        <v>18141.29171219415</v>
      </c>
      <c r="EW130" s="40">
        <v>0</v>
      </c>
      <c r="EX130" s="6">
        <v>0</v>
      </c>
      <c r="EY130" s="39">
        <v>0</v>
      </c>
      <c r="EZ130" s="40">
        <v>0</v>
      </c>
      <c r="FA130" s="6">
        <v>0</v>
      </c>
      <c r="FB130" s="39">
        <v>0</v>
      </c>
      <c r="FC130" s="40">
        <v>0</v>
      </c>
      <c r="FD130" s="6">
        <v>0</v>
      </c>
      <c r="FE130" s="39">
        <v>0</v>
      </c>
      <c r="FF130" s="40">
        <v>0</v>
      </c>
      <c r="FG130" s="6">
        <v>0</v>
      </c>
      <c r="FH130" s="39">
        <v>0</v>
      </c>
      <c r="FI130" s="40">
        <v>0</v>
      </c>
      <c r="FJ130" s="6">
        <v>0</v>
      </c>
      <c r="FK130" s="39">
        <v>0</v>
      </c>
      <c r="FL130" s="40">
        <v>0</v>
      </c>
      <c r="FM130" s="6">
        <v>0</v>
      </c>
      <c r="FN130" s="39">
        <v>0</v>
      </c>
      <c r="FO130" s="40">
        <v>0</v>
      </c>
      <c r="FP130" s="6">
        <v>0</v>
      </c>
      <c r="FQ130" s="39">
        <f t="shared" si="503"/>
        <v>0</v>
      </c>
      <c r="FR130" s="40">
        <v>0</v>
      </c>
      <c r="FS130" s="6">
        <v>0</v>
      </c>
      <c r="FT130" s="39">
        <f t="shared" si="504"/>
        <v>0</v>
      </c>
      <c r="FU130" s="40">
        <v>0</v>
      </c>
      <c r="FV130" s="6">
        <v>0</v>
      </c>
      <c r="FW130" s="39">
        <v>0</v>
      </c>
      <c r="FX130" s="40">
        <v>0</v>
      </c>
      <c r="FY130" s="6">
        <v>0</v>
      </c>
      <c r="FZ130" s="39">
        <v>0</v>
      </c>
      <c r="GA130" s="40">
        <v>8.9939999999999998</v>
      </c>
      <c r="GB130" s="6">
        <v>265.36</v>
      </c>
      <c r="GC130" s="39">
        <f t="shared" si="505"/>
        <v>29504.113853680235</v>
      </c>
      <c r="GD130" s="40">
        <v>618.80899999999997</v>
      </c>
      <c r="GE130" s="6">
        <v>8728.24</v>
      </c>
      <c r="GF130" s="39">
        <f t="shared" si="506"/>
        <v>14104.901512421442</v>
      </c>
      <c r="GG130" s="40">
        <v>6.9</v>
      </c>
      <c r="GH130" s="6">
        <v>22.58</v>
      </c>
      <c r="GI130" s="39">
        <f t="shared" si="508"/>
        <v>3272.4637681159415</v>
      </c>
      <c r="GJ130" s="40">
        <v>1.7999999999999999E-2</v>
      </c>
      <c r="GK130" s="6">
        <v>2.66</v>
      </c>
      <c r="GL130" s="39">
        <f t="shared" ref="GL130" si="518">GK130/GJ130*1000</f>
        <v>147777.77777777781</v>
      </c>
      <c r="GM130" s="40">
        <v>0</v>
      </c>
      <c r="GN130" s="6">
        <v>0</v>
      </c>
      <c r="GO130" s="39">
        <v>0</v>
      </c>
      <c r="GP130" s="40">
        <v>0</v>
      </c>
      <c r="GQ130" s="6">
        <v>0</v>
      </c>
      <c r="GR130" s="39">
        <v>0</v>
      </c>
      <c r="GS130" s="8">
        <f t="shared" si="512"/>
        <v>3622.4010000000003</v>
      </c>
      <c r="GT130" s="17">
        <f t="shared" si="394"/>
        <v>63704.210000000006</v>
      </c>
      <c r="GU130" s="4"/>
      <c r="GV130" s="5"/>
      <c r="GW130" s="4"/>
      <c r="GX130" s="4"/>
      <c r="GY130" s="4"/>
      <c r="GZ130" s="5"/>
      <c r="HA130" s="4"/>
      <c r="HB130" s="4"/>
      <c r="HC130" s="4"/>
      <c r="HD130" s="5"/>
      <c r="HE130" s="4"/>
      <c r="HF130" s="4"/>
      <c r="HG130" s="4"/>
      <c r="HH130" s="5"/>
      <c r="HI130" s="4"/>
      <c r="HJ130" s="1"/>
      <c r="HK130" s="1"/>
      <c r="HL130" s="2"/>
      <c r="HM130" s="1"/>
      <c r="HN130" s="1"/>
      <c r="HO130" s="1"/>
      <c r="HP130" s="2"/>
      <c r="HQ130" s="1"/>
      <c r="HR130" s="1"/>
      <c r="HS130" s="1"/>
      <c r="HT130" s="2"/>
      <c r="HU130" s="1"/>
      <c r="HV130" s="1"/>
      <c r="HW130" s="1"/>
      <c r="HX130" s="2"/>
      <c r="HY130" s="1"/>
      <c r="HZ130" s="1"/>
      <c r="IA130" s="1"/>
      <c r="IB130" s="2"/>
      <c r="IC130" s="1"/>
      <c r="ID130" s="1"/>
      <c r="IE130" s="1"/>
      <c r="IF130" s="2"/>
      <c r="IG130" s="1"/>
      <c r="IH130" s="1"/>
      <c r="II130" s="1"/>
      <c r="IJ130" s="2"/>
      <c r="IK130" s="1"/>
      <c r="IL130" s="1"/>
      <c r="IM130" s="1"/>
    </row>
    <row r="131" spans="1:322" x14ac:dyDescent="0.3">
      <c r="A131" s="52">
        <v>2015</v>
      </c>
      <c r="B131" s="53" t="s">
        <v>13</v>
      </c>
      <c r="C131" s="40">
        <v>0</v>
      </c>
      <c r="D131" s="6">
        <v>0</v>
      </c>
      <c r="E131" s="39">
        <v>0</v>
      </c>
      <c r="F131" s="40">
        <v>0</v>
      </c>
      <c r="G131" s="6">
        <v>0</v>
      </c>
      <c r="H131" s="39">
        <v>0</v>
      </c>
      <c r="I131" s="40">
        <v>0</v>
      </c>
      <c r="J131" s="6">
        <v>0</v>
      </c>
      <c r="K131" s="39">
        <v>0</v>
      </c>
      <c r="L131" s="40">
        <v>0</v>
      </c>
      <c r="M131" s="6">
        <v>0</v>
      </c>
      <c r="N131" s="39">
        <v>0</v>
      </c>
      <c r="O131" s="40">
        <v>0</v>
      </c>
      <c r="P131" s="6">
        <v>0</v>
      </c>
      <c r="Q131" s="39">
        <v>0</v>
      </c>
      <c r="R131" s="40">
        <v>0</v>
      </c>
      <c r="S131" s="6">
        <v>0</v>
      </c>
      <c r="T131" s="39">
        <v>0</v>
      </c>
      <c r="U131" s="40">
        <v>0</v>
      </c>
      <c r="V131" s="6">
        <v>0</v>
      </c>
      <c r="W131" s="39">
        <v>0</v>
      </c>
      <c r="X131" s="40">
        <v>144.13399999999999</v>
      </c>
      <c r="Y131" s="6">
        <v>4848.95</v>
      </c>
      <c r="Z131" s="39">
        <f t="shared" si="483"/>
        <v>33641.958177806766</v>
      </c>
      <c r="AA131" s="40">
        <v>7.0999999999999994E-2</v>
      </c>
      <c r="AB131" s="6">
        <v>16.38</v>
      </c>
      <c r="AC131" s="39">
        <f t="shared" si="507"/>
        <v>230704.22535211267</v>
      </c>
      <c r="AD131" s="40">
        <v>0</v>
      </c>
      <c r="AE131" s="6">
        <v>0</v>
      </c>
      <c r="AF131" s="39">
        <v>0</v>
      </c>
      <c r="AG131" s="40">
        <v>0</v>
      </c>
      <c r="AH131" s="6">
        <v>0</v>
      </c>
      <c r="AI131" s="39">
        <f t="shared" si="485"/>
        <v>0</v>
      </c>
      <c r="AJ131" s="40">
        <v>118.629</v>
      </c>
      <c r="AK131" s="6">
        <v>2229.31</v>
      </c>
      <c r="AL131" s="39">
        <f t="shared" si="486"/>
        <v>18792.285191647909</v>
      </c>
      <c r="AM131" s="40">
        <v>0</v>
      </c>
      <c r="AN131" s="6">
        <v>0</v>
      </c>
      <c r="AO131" s="39">
        <v>0</v>
      </c>
      <c r="AP131" s="40">
        <v>0</v>
      </c>
      <c r="AQ131" s="6">
        <v>0</v>
      </c>
      <c r="AR131" s="39">
        <v>0</v>
      </c>
      <c r="AS131" s="40">
        <v>0</v>
      </c>
      <c r="AT131" s="6">
        <v>0</v>
      </c>
      <c r="AU131" s="39">
        <f t="shared" si="488"/>
        <v>0</v>
      </c>
      <c r="AV131" s="40">
        <v>267.82100000000003</v>
      </c>
      <c r="AW131" s="6">
        <v>6758.39</v>
      </c>
      <c r="AX131" s="39">
        <f t="shared" si="489"/>
        <v>25234.727672587287</v>
      </c>
      <c r="AY131" s="40">
        <v>3.0000000000000001E-3</v>
      </c>
      <c r="AZ131" s="6">
        <v>0.12</v>
      </c>
      <c r="BA131" s="39">
        <f t="shared" si="510"/>
        <v>40000</v>
      </c>
      <c r="BB131" s="40">
        <v>0</v>
      </c>
      <c r="BC131" s="6">
        <v>0</v>
      </c>
      <c r="BD131" s="39">
        <v>0</v>
      </c>
      <c r="BE131" s="40"/>
      <c r="BF131" s="6"/>
      <c r="BG131" s="39"/>
      <c r="BH131" s="40">
        <v>22.638000000000002</v>
      </c>
      <c r="BI131" s="6">
        <v>367.93</v>
      </c>
      <c r="BJ131" s="39">
        <f t="shared" si="490"/>
        <v>16252.760844597578</v>
      </c>
      <c r="BK131" s="40">
        <v>0</v>
      </c>
      <c r="BL131" s="6">
        <v>0</v>
      </c>
      <c r="BM131" s="39">
        <f t="shared" si="491"/>
        <v>0</v>
      </c>
      <c r="BN131" s="40">
        <v>0</v>
      </c>
      <c r="BO131" s="6">
        <v>0</v>
      </c>
      <c r="BP131" s="39">
        <f t="shared" si="492"/>
        <v>0</v>
      </c>
      <c r="BQ131" s="40">
        <v>0</v>
      </c>
      <c r="BR131" s="6">
        <v>0</v>
      </c>
      <c r="BS131" s="39">
        <v>0</v>
      </c>
      <c r="BT131" s="40">
        <v>8.9849999999999994</v>
      </c>
      <c r="BU131" s="6">
        <v>203.13</v>
      </c>
      <c r="BV131" s="39">
        <f t="shared" si="494"/>
        <v>22607.679465776295</v>
      </c>
      <c r="BW131" s="40">
        <v>0</v>
      </c>
      <c r="BX131" s="6">
        <v>0</v>
      </c>
      <c r="BY131" s="39">
        <v>0</v>
      </c>
      <c r="BZ131" s="40">
        <v>0</v>
      </c>
      <c r="CA131" s="6">
        <v>0</v>
      </c>
      <c r="CB131" s="39">
        <v>0</v>
      </c>
      <c r="CC131" s="40">
        <v>0</v>
      </c>
      <c r="CD131" s="6">
        <v>0</v>
      </c>
      <c r="CE131" s="39">
        <v>0</v>
      </c>
      <c r="CF131" s="40">
        <v>0</v>
      </c>
      <c r="CG131" s="6">
        <v>0</v>
      </c>
      <c r="CH131" s="39">
        <v>0</v>
      </c>
      <c r="CI131" s="40">
        <v>0</v>
      </c>
      <c r="CJ131" s="6">
        <v>0</v>
      </c>
      <c r="CK131" s="39">
        <v>0</v>
      </c>
      <c r="CL131" s="40">
        <v>0</v>
      </c>
      <c r="CM131" s="6">
        <v>0</v>
      </c>
      <c r="CN131" s="39">
        <f t="shared" si="496"/>
        <v>0</v>
      </c>
      <c r="CO131" s="40">
        <v>18.401</v>
      </c>
      <c r="CP131" s="6">
        <v>11.29</v>
      </c>
      <c r="CQ131" s="39">
        <f t="shared" si="497"/>
        <v>613.55361121678163</v>
      </c>
      <c r="CR131" s="40">
        <v>0</v>
      </c>
      <c r="CS131" s="6">
        <v>0</v>
      </c>
      <c r="CT131" s="39">
        <v>0</v>
      </c>
      <c r="CU131" s="40">
        <v>0</v>
      </c>
      <c r="CV131" s="6">
        <v>0</v>
      </c>
      <c r="CW131" s="39">
        <v>0</v>
      </c>
      <c r="CX131" s="40"/>
      <c r="CY131" s="6"/>
      <c r="CZ131" s="39"/>
      <c r="DA131" s="40">
        <v>0</v>
      </c>
      <c r="DB131" s="6">
        <v>0</v>
      </c>
      <c r="DC131" s="39">
        <v>0</v>
      </c>
      <c r="DD131" s="40">
        <v>0</v>
      </c>
      <c r="DE131" s="6">
        <v>0</v>
      </c>
      <c r="DF131" s="39">
        <v>0</v>
      </c>
      <c r="DG131" s="40">
        <v>0</v>
      </c>
      <c r="DH131" s="6">
        <v>0</v>
      </c>
      <c r="DI131" s="39">
        <v>0</v>
      </c>
      <c r="DJ131" s="40">
        <v>0</v>
      </c>
      <c r="DK131" s="6">
        <v>0</v>
      </c>
      <c r="DL131" s="39">
        <v>0</v>
      </c>
      <c r="DM131" s="40">
        <v>1017.99</v>
      </c>
      <c r="DN131" s="6">
        <v>19752.82</v>
      </c>
      <c r="DO131" s="39">
        <f t="shared" si="499"/>
        <v>19403.746598689573</v>
      </c>
      <c r="DP131" s="40">
        <v>0</v>
      </c>
      <c r="DQ131" s="6">
        <v>0</v>
      </c>
      <c r="DR131" s="39">
        <v>0</v>
      </c>
      <c r="DS131" s="40">
        <v>0</v>
      </c>
      <c r="DT131" s="6">
        <v>0</v>
      </c>
      <c r="DU131" s="39">
        <v>0</v>
      </c>
      <c r="DV131" s="40">
        <v>0</v>
      </c>
      <c r="DW131" s="6">
        <v>0</v>
      </c>
      <c r="DX131" s="39">
        <v>0</v>
      </c>
      <c r="DY131" s="40">
        <v>0</v>
      </c>
      <c r="DZ131" s="6">
        <v>0</v>
      </c>
      <c r="EA131" s="39">
        <v>0</v>
      </c>
      <c r="EB131" s="40">
        <v>0</v>
      </c>
      <c r="EC131" s="6">
        <v>0</v>
      </c>
      <c r="ED131" s="39">
        <v>0</v>
      </c>
      <c r="EE131" s="40">
        <v>0</v>
      </c>
      <c r="EF131" s="6">
        <v>0</v>
      </c>
      <c r="EG131" s="39">
        <v>0</v>
      </c>
      <c r="EH131" s="40">
        <v>0</v>
      </c>
      <c r="EI131" s="6">
        <v>0</v>
      </c>
      <c r="EJ131" s="39">
        <v>0</v>
      </c>
      <c r="EK131" s="40">
        <v>0</v>
      </c>
      <c r="EL131" s="6">
        <v>0</v>
      </c>
      <c r="EM131" s="39">
        <v>0</v>
      </c>
      <c r="EN131" s="40">
        <v>0</v>
      </c>
      <c r="EO131" s="6">
        <v>0</v>
      </c>
      <c r="EP131" s="39">
        <v>0</v>
      </c>
      <c r="EQ131" s="40">
        <v>0</v>
      </c>
      <c r="ER131" s="6">
        <v>0</v>
      </c>
      <c r="ES131" s="39">
        <v>0</v>
      </c>
      <c r="ET131" s="40">
        <v>337.94</v>
      </c>
      <c r="EU131" s="6">
        <v>5534.58</v>
      </c>
      <c r="EV131" s="39">
        <f t="shared" si="500"/>
        <v>16377.404272947861</v>
      </c>
      <c r="EW131" s="40">
        <v>0</v>
      </c>
      <c r="EX131" s="6">
        <v>0</v>
      </c>
      <c r="EY131" s="39">
        <v>0</v>
      </c>
      <c r="EZ131" s="40">
        <v>0</v>
      </c>
      <c r="FA131" s="6">
        <v>0</v>
      </c>
      <c r="FB131" s="39">
        <v>0</v>
      </c>
      <c r="FC131" s="40">
        <v>0</v>
      </c>
      <c r="FD131" s="6">
        <v>0</v>
      </c>
      <c r="FE131" s="39">
        <v>0</v>
      </c>
      <c r="FF131" s="40">
        <v>0</v>
      </c>
      <c r="FG131" s="6">
        <v>0</v>
      </c>
      <c r="FH131" s="39">
        <v>0</v>
      </c>
      <c r="FI131" s="40">
        <v>0</v>
      </c>
      <c r="FJ131" s="6">
        <v>0</v>
      </c>
      <c r="FK131" s="39">
        <v>0</v>
      </c>
      <c r="FL131" s="40">
        <v>103.864</v>
      </c>
      <c r="FM131" s="6">
        <v>1564.68</v>
      </c>
      <c r="FN131" s="39">
        <f t="shared" si="502"/>
        <v>15064.699992297619</v>
      </c>
      <c r="FO131" s="40">
        <v>0</v>
      </c>
      <c r="FP131" s="6">
        <v>0</v>
      </c>
      <c r="FQ131" s="39">
        <f t="shared" si="503"/>
        <v>0</v>
      </c>
      <c r="FR131" s="40">
        <v>0</v>
      </c>
      <c r="FS131" s="6">
        <v>0</v>
      </c>
      <c r="FT131" s="39">
        <f t="shared" si="504"/>
        <v>0</v>
      </c>
      <c r="FU131" s="40">
        <v>0</v>
      </c>
      <c r="FV131" s="6">
        <v>0</v>
      </c>
      <c r="FW131" s="39">
        <v>0</v>
      </c>
      <c r="FX131" s="40">
        <v>0</v>
      </c>
      <c r="FY131" s="6">
        <v>0</v>
      </c>
      <c r="FZ131" s="39">
        <v>0</v>
      </c>
      <c r="GA131" s="40">
        <v>27.54</v>
      </c>
      <c r="GB131" s="6">
        <v>1243.25</v>
      </c>
      <c r="GC131" s="39">
        <f t="shared" si="505"/>
        <v>45143.427741466956</v>
      </c>
      <c r="GD131" s="40">
        <v>488.572</v>
      </c>
      <c r="GE131" s="6">
        <v>15007</v>
      </c>
      <c r="GF131" s="39">
        <f t="shared" si="506"/>
        <v>30716.045946145092</v>
      </c>
      <c r="GG131" s="40">
        <v>12.420999999999999</v>
      </c>
      <c r="GH131" s="6">
        <v>25.11</v>
      </c>
      <c r="GI131" s="39">
        <f t="shared" si="508"/>
        <v>2021.5763626117061</v>
      </c>
      <c r="GJ131" s="40">
        <v>0</v>
      </c>
      <c r="GK131" s="6">
        <v>0</v>
      </c>
      <c r="GL131" s="39">
        <v>0</v>
      </c>
      <c r="GM131" s="40">
        <v>0</v>
      </c>
      <c r="GN131" s="6">
        <v>0</v>
      </c>
      <c r="GO131" s="39">
        <v>0</v>
      </c>
      <c r="GP131" s="40">
        <v>0</v>
      </c>
      <c r="GQ131" s="6">
        <v>0</v>
      </c>
      <c r="GR131" s="39">
        <v>0</v>
      </c>
      <c r="GS131" s="8">
        <f t="shared" si="512"/>
        <v>2569.009</v>
      </c>
      <c r="GT131" s="17">
        <f t="shared" si="394"/>
        <v>57562.94</v>
      </c>
      <c r="GU131" s="4"/>
      <c r="GV131" s="5"/>
      <c r="GW131" s="4"/>
      <c r="GX131" s="4"/>
      <c r="GY131" s="4"/>
      <c r="GZ131" s="5"/>
      <c r="HA131" s="4"/>
      <c r="HB131" s="4"/>
      <c r="HC131" s="4"/>
      <c r="HD131" s="5"/>
      <c r="HE131" s="4"/>
      <c r="HF131" s="4"/>
      <c r="HG131" s="4"/>
      <c r="HH131" s="5"/>
      <c r="HI131" s="4"/>
      <c r="HJ131" s="1"/>
      <c r="HK131" s="1"/>
      <c r="HL131" s="2"/>
      <c r="HM131" s="1"/>
      <c r="HN131" s="1"/>
      <c r="HO131" s="1"/>
      <c r="HP131" s="2"/>
      <c r="HQ131" s="1"/>
      <c r="HR131" s="1"/>
      <c r="HS131" s="1"/>
      <c r="HT131" s="2"/>
      <c r="HU131" s="1"/>
      <c r="HV131" s="1"/>
      <c r="HW131" s="1"/>
      <c r="HX131" s="2"/>
      <c r="HY131" s="1"/>
      <c r="HZ131" s="1"/>
      <c r="IA131" s="1"/>
      <c r="IB131" s="2"/>
      <c r="IC131" s="1"/>
      <c r="ID131" s="1"/>
      <c r="IE131" s="1"/>
      <c r="IF131" s="2"/>
      <c r="IG131" s="1"/>
      <c r="IH131" s="1"/>
      <c r="II131" s="1"/>
      <c r="IJ131" s="2"/>
      <c r="IK131" s="1"/>
      <c r="IL131" s="1"/>
      <c r="IM131" s="1"/>
    </row>
    <row r="132" spans="1:322" x14ac:dyDescent="0.3">
      <c r="A132" s="52">
        <v>2015</v>
      </c>
      <c r="B132" s="39" t="s">
        <v>14</v>
      </c>
      <c r="C132" s="40">
        <v>0</v>
      </c>
      <c r="D132" s="6">
        <v>0</v>
      </c>
      <c r="E132" s="39">
        <v>0</v>
      </c>
      <c r="F132" s="40">
        <v>11.335000000000001</v>
      </c>
      <c r="G132" s="6">
        <v>481.39</v>
      </c>
      <c r="H132" s="39">
        <f t="shared" si="480"/>
        <v>42469.342743714158</v>
      </c>
      <c r="I132" s="40">
        <v>30.372</v>
      </c>
      <c r="J132" s="6">
        <v>937.42</v>
      </c>
      <c r="K132" s="39">
        <f t="shared" si="481"/>
        <v>30864.612142763071</v>
      </c>
      <c r="L132" s="40">
        <v>5.7359999999999998</v>
      </c>
      <c r="M132" s="6">
        <v>128.81</v>
      </c>
      <c r="N132" s="39">
        <f t="shared" si="482"/>
        <v>22456.415620641565</v>
      </c>
      <c r="O132" s="40">
        <v>1.597</v>
      </c>
      <c r="P132" s="6">
        <v>10.69</v>
      </c>
      <c r="Q132" s="39">
        <f t="shared" si="509"/>
        <v>6693.8008766437069</v>
      </c>
      <c r="R132" s="40">
        <v>0</v>
      </c>
      <c r="S132" s="6">
        <v>0</v>
      </c>
      <c r="T132" s="39">
        <v>0</v>
      </c>
      <c r="U132" s="40">
        <v>0</v>
      </c>
      <c r="V132" s="6">
        <v>0</v>
      </c>
      <c r="W132" s="39">
        <v>0</v>
      </c>
      <c r="X132" s="40">
        <v>109.65600000000001</v>
      </c>
      <c r="Y132" s="6">
        <v>3508.94</v>
      </c>
      <c r="Z132" s="39">
        <f t="shared" si="483"/>
        <v>31999.525789742467</v>
      </c>
      <c r="AA132" s="40">
        <v>1.1080000000000001</v>
      </c>
      <c r="AB132" s="6">
        <v>291.41000000000003</v>
      </c>
      <c r="AC132" s="39">
        <f t="shared" si="507"/>
        <v>263005.41516245488</v>
      </c>
      <c r="AD132" s="40">
        <v>0</v>
      </c>
      <c r="AE132" s="6">
        <v>0</v>
      </c>
      <c r="AF132" s="39">
        <v>0</v>
      </c>
      <c r="AG132" s="40">
        <v>0</v>
      </c>
      <c r="AH132" s="6">
        <v>0</v>
      </c>
      <c r="AI132" s="39">
        <f t="shared" si="485"/>
        <v>0</v>
      </c>
      <c r="AJ132" s="40">
        <v>59.189</v>
      </c>
      <c r="AK132" s="6">
        <v>1292.7</v>
      </c>
      <c r="AL132" s="39">
        <f t="shared" si="486"/>
        <v>21840.206795181537</v>
      </c>
      <c r="AM132" s="40">
        <v>0</v>
      </c>
      <c r="AN132" s="6">
        <v>0</v>
      </c>
      <c r="AO132" s="39">
        <v>0</v>
      </c>
      <c r="AP132" s="40">
        <v>0.14000000000000001</v>
      </c>
      <c r="AQ132" s="6">
        <v>7.3</v>
      </c>
      <c r="AR132" s="39">
        <f t="shared" si="487"/>
        <v>52142.857142857138</v>
      </c>
      <c r="AS132" s="40">
        <v>0</v>
      </c>
      <c r="AT132" s="6">
        <v>0</v>
      </c>
      <c r="AU132" s="39">
        <f t="shared" si="488"/>
        <v>0</v>
      </c>
      <c r="AV132" s="40">
        <v>252.303</v>
      </c>
      <c r="AW132" s="6">
        <v>6705.91</v>
      </c>
      <c r="AX132" s="39">
        <f t="shared" si="489"/>
        <v>26578.796130049981</v>
      </c>
      <c r="AY132" s="40">
        <v>8.4000000000000005E-2</v>
      </c>
      <c r="AZ132" s="6">
        <v>4.1900000000000004</v>
      </c>
      <c r="BA132" s="39">
        <f t="shared" si="510"/>
        <v>49880.952380952382</v>
      </c>
      <c r="BB132" s="40">
        <v>0</v>
      </c>
      <c r="BC132" s="6">
        <v>0</v>
      </c>
      <c r="BD132" s="39">
        <v>0</v>
      </c>
      <c r="BE132" s="40"/>
      <c r="BF132" s="6"/>
      <c r="BG132" s="39"/>
      <c r="BH132" s="40">
        <v>22.771000000000001</v>
      </c>
      <c r="BI132" s="6">
        <v>368.34</v>
      </c>
      <c r="BJ132" s="39">
        <f t="shared" si="490"/>
        <v>16175.837688287733</v>
      </c>
      <c r="BK132" s="40">
        <v>0</v>
      </c>
      <c r="BL132" s="6">
        <v>0</v>
      </c>
      <c r="BM132" s="39">
        <f t="shared" si="491"/>
        <v>0</v>
      </c>
      <c r="BN132" s="40">
        <v>0</v>
      </c>
      <c r="BO132" s="6">
        <v>0</v>
      </c>
      <c r="BP132" s="39">
        <f t="shared" si="492"/>
        <v>0</v>
      </c>
      <c r="BQ132" s="40">
        <v>0</v>
      </c>
      <c r="BR132" s="6">
        <v>0</v>
      </c>
      <c r="BS132" s="39">
        <v>0</v>
      </c>
      <c r="BT132" s="40">
        <v>20.09</v>
      </c>
      <c r="BU132" s="6">
        <v>468.54</v>
      </c>
      <c r="BV132" s="39">
        <f t="shared" si="494"/>
        <v>23322.050771528127</v>
      </c>
      <c r="BW132" s="40">
        <v>0</v>
      </c>
      <c r="BX132" s="6">
        <v>0</v>
      </c>
      <c r="BY132" s="39">
        <v>0</v>
      </c>
      <c r="BZ132" s="40">
        <v>51.188000000000002</v>
      </c>
      <c r="CA132" s="6">
        <v>1103.03</v>
      </c>
      <c r="CB132" s="39">
        <f t="shared" si="495"/>
        <v>21548.605141830118</v>
      </c>
      <c r="CC132" s="40">
        <v>0</v>
      </c>
      <c r="CD132" s="6">
        <v>0</v>
      </c>
      <c r="CE132" s="39">
        <v>0</v>
      </c>
      <c r="CF132" s="40">
        <v>0</v>
      </c>
      <c r="CG132" s="6">
        <v>0</v>
      </c>
      <c r="CH132" s="39">
        <v>0</v>
      </c>
      <c r="CI132" s="40">
        <v>0</v>
      </c>
      <c r="CJ132" s="6">
        <v>0</v>
      </c>
      <c r="CK132" s="39">
        <v>0</v>
      </c>
      <c r="CL132" s="40">
        <v>0</v>
      </c>
      <c r="CM132" s="6">
        <v>0</v>
      </c>
      <c r="CN132" s="39">
        <f t="shared" si="496"/>
        <v>0</v>
      </c>
      <c r="CO132" s="40">
        <v>12.2</v>
      </c>
      <c r="CP132" s="6">
        <v>6.6</v>
      </c>
      <c r="CQ132" s="39">
        <f t="shared" si="497"/>
        <v>540.98360655737713</v>
      </c>
      <c r="CR132" s="40">
        <v>0</v>
      </c>
      <c r="CS132" s="6">
        <v>0</v>
      </c>
      <c r="CT132" s="39">
        <v>0</v>
      </c>
      <c r="CU132" s="40">
        <v>0</v>
      </c>
      <c r="CV132" s="6">
        <v>0</v>
      </c>
      <c r="CW132" s="39">
        <v>0</v>
      </c>
      <c r="CX132" s="40"/>
      <c r="CY132" s="6"/>
      <c r="CZ132" s="39"/>
      <c r="DA132" s="40">
        <v>0</v>
      </c>
      <c r="DB132" s="6">
        <v>0</v>
      </c>
      <c r="DC132" s="39">
        <v>0</v>
      </c>
      <c r="DD132" s="40">
        <v>0</v>
      </c>
      <c r="DE132" s="6">
        <v>0</v>
      </c>
      <c r="DF132" s="39">
        <v>0</v>
      </c>
      <c r="DG132" s="40">
        <v>0</v>
      </c>
      <c r="DH132" s="6">
        <v>0</v>
      </c>
      <c r="DI132" s="39">
        <v>0</v>
      </c>
      <c r="DJ132" s="40">
        <v>0</v>
      </c>
      <c r="DK132" s="6">
        <v>0</v>
      </c>
      <c r="DL132" s="39">
        <v>0</v>
      </c>
      <c r="DM132" s="40">
        <v>1857.873</v>
      </c>
      <c r="DN132" s="6">
        <v>33893.019999999997</v>
      </c>
      <c r="DO132" s="39">
        <f t="shared" si="499"/>
        <v>18242.915419945279</v>
      </c>
      <c r="DP132" s="40">
        <v>0</v>
      </c>
      <c r="DQ132" s="6">
        <v>0</v>
      </c>
      <c r="DR132" s="39">
        <v>0</v>
      </c>
      <c r="DS132" s="40">
        <v>0</v>
      </c>
      <c r="DT132" s="6">
        <v>0</v>
      </c>
      <c r="DU132" s="39">
        <v>0</v>
      </c>
      <c r="DV132" s="40">
        <v>0</v>
      </c>
      <c r="DW132" s="6">
        <v>0</v>
      </c>
      <c r="DX132" s="39">
        <v>0</v>
      </c>
      <c r="DY132" s="40">
        <v>0</v>
      </c>
      <c r="DZ132" s="6">
        <v>0</v>
      </c>
      <c r="EA132" s="39">
        <v>0</v>
      </c>
      <c r="EB132" s="40">
        <v>0</v>
      </c>
      <c r="EC132" s="6">
        <v>0</v>
      </c>
      <c r="ED132" s="39">
        <v>0</v>
      </c>
      <c r="EE132" s="40">
        <v>0</v>
      </c>
      <c r="EF132" s="6">
        <v>0</v>
      </c>
      <c r="EG132" s="39">
        <v>0</v>
      </c>
      <c r="EH132" s="40">
        <v>0</v>
      </c>
      <c r="EI132" s="6">
        <v>0</v>
      </c>
      <c r="EJ132" s="39">
        <v>0</v>
      </c>
      <c r="EK132" s="40">
        <v>0</v>
      </c>
      <c r="EL132" s="6">
        <v>0</v>
      </c>
      <c r="EM132" s="39">
        <v>0</v>
      </c>
      <c r="EN132" s="40">
        <v>0</v>
      </c>
      <c r="EO132" s="6">
        <v>0</v>
      </c>
      <c r="EP132" s="39">
        <v>0</v>
      </c>
      <c r="EQ132" s="40">
        <v>0</v>
      </c>
      <c r="ER132" s="6">
        <v>0</v>
      </c>
      <c r="ES132" s="39">
        <v>0</v>
      </c>
      <c r="ET132" s="40">
        <v>142.14099999999999</v>
      </c>
      <c r="EU132" s="6">
        <v>2539.2199999999998</v>
      </c>
      <c r="EV132" s="39">
        <f t="shared" si="500"/>
        <v>17864.092696688498</v>
      </c>
      <c r="EW132" s="40">
        <v>0</v>
      </c>
      <c r="EX132" s="6">
        <v>0</v>
      </c>
      <c r="EY132" s="39">
        <v>0</v>
      </c>
      <c r="EZ132" s="40">
        <v>0</v>
      </c>
      <c r="FA132" s="6">
        <v>0</v>
      </c>
      <c r="FB132" s="39">
        <v>0</v>
      </c>
      <c r="FC132" s="40">
        <v>0</v>
      </c>
      <c r="FD132" s="6">
        <v>0</v>
      </c>
      <c r="FE132" s="39">
        <v>0</v>
      </c>
      <c r="FF132" s="40">
        <v>0</v>
      </c>
      <c r="FG132" s="6">
        <v>0</v>
      </c>
      <c r="FH132" s="39">
        <v>0</v>
      </c>
      <c r="FI132" s="40">
        <v>0</v>
      </c>
      <c r="FJ132" s="6">
        <v>0</v>
      </c>
      <c r="FK132" s="39">
        <v>0</v>
      </c>
      <c r="FL132" s="40">
        <v>90.706999999999994</v>
      </c>
      <c r="FM132" s="6">
        <v>1455.06</v>
      </c>
      <c r="FN132" s="39">
        <f t="shared" si="502"/>
        <v>16041.319854035521</v>
      </c>
      <c r="FO132" s="40">
        <v>0</v>
      </c>
      <c r="FP132" s="6">
        <v>0</v>
      </c>
      <c r="FQ132" s="39">
        <f t="shared" si="503"/>
        <v>0</v>
      </c>
      <c r="FR132" s="40">
        <v>0</v>
      </c>
      <c r="FS132" s="6">
        <v>0</v>
      </c>
      <c r="FT132" s="39">
        <f t="shared" si="504"/>
        <v>0</v>
      </c>
      <c r="FU132" s="40">
        <v>0</v>
      </c>
      <c r="FV132" s="6">
        <v>0</v>
      </c>
      <c r="FW132" s="39">
        <v>0</v>
      </c>
      <c r="FX132" s="40">
        <v>0</v>
      </c>
      <c r="FY132" s="6">
        <v>0</v>
      </c>
      <c r="FZ132" s="39">
        <v>0</v>
      </c>
      <c r="GA132" s="40">
        <v>20.667000000000002</v>
      </c>
      <c r="GB132" s="6">
        <v>722.46</v>
      </c>
      <c r="GC132" s="39">
        <f t="shared" si="505"/>
        <v>34957.17811003048</v>
      </c>
      <c r="GD132" s="40">
        <v>242.52799999999999</v>
      </c>
      <c r="GE132" s="6">
        <v>4238.09</v>
      </c>
      <c r="GF132" s="39">
        <f t="shared" si="506"/>
        <v>17474.642103179838</v>
      </c>
      <c r="GG132" s="40">
        <v>9.0709999999999997</v>
      </c>
      <c r="GH132" s="6">
        <v>24.87</v>
      </c>
      <c r="GI132" s="39">
        <f t="shared" si="508"/>
        <v>2741.7043324881492</v>
      </c>
      <c r="GJ132" s="40">
        <v>0</v>
      </c>
      <c r="GK132" s="6">
        <v>0</v>
      </c>
      <c r="GL132" s="39">
        <v>0</v>
      </c>
      <c r="GM132" s="40">
        <v>0</v>
      </c>
      <c r="GN132" s="6">
        <v>0</v>
      </c>
      <c r="GO132" s="39">
        <v>0</v>
      </c>
      <c r="GP132" s="40">
        <v>0</v>
      </c>
      <c r="GQ132" s="6">
        <v>0</v>
      </c>
      <c r="GR132" s="39">
        <v>0</v>
      </c>
      <c r="GS132" s="8">
        <f t="shared" si="512"/>
        <v>2940.7559999999994</v>
      </c>
      <c r="GT132" s="17">
        <f t="shared" si="394"/>
        <v>58187.990000000005</v>
      </c>
      <c r="GU132" s="4"/>
      <c r="GV132" s="5"/>
      <c r="GW132" s="4"/>
      <c r="GX132" s="4"/>
      <c r="GY132" s="4"/>
      <c r="GZ132" s="5"/>
      <c r="HA132" s="4"/>
      <c r="HB132" s="4"/>
      <c r="HC132" s="4"/>
      <c r="HD132" s="5"/>
      <c r="HE132" s="4"/>
      <c r="HF132" s="4"/>
      <c r="HG132" s="4"/>
      <c r="HH132" s="5"/>
      <c r="HI132" s="4"/>
      <c r="HJ132" s="1"/>
      <c r="HK132" s="1"/>
      <c r="HL132" s="2"/>
      <c r="HM132" s="1"/>
      <c r="HN132" s="1"/>
      <c r="HO132" s="1"/>
      <c r="HP132" s="2"/>
      <c r="HQ132" s="1"/>
      <c r="HR132" s="1"/>
      <c r="HS132" s="1"/>
      <c r="HT132" s="2"/>
      <c r="HU132" s="1"/>
      <c r="HV132" s="1"/>
      <c r="HW132" s="1"/>
      <c r="HX132" s="2"/>
      <c r="HY132" s="1"/>
      <c r="HZ132" s="1"/>
      <c r="IA132" s="1"/>
      <c r="IB132" s="2"/>
      <c r="IC132" s="1"/>
      <c r="ID132" s="1"/>
      <c r="IE132" s="1"/>
      <c r="IF132" s="2"/>
      <c r="IG132" s="1"/>
      <c r="IH132" s="1"/>
      <c r="II132" s="1"/>
      <c r="IJ132" s="2"/>
      <c r="IK132" s="1"/>
      <c r="IL132" s="1"/>
      <c r="IM132" s="1"/>
    </row>
    <row r="133" spans="1:322" x14ac:dyDescent="0.3">
      <c r="A133" s="52">
        <v>2015</v>
      </c>
      <c r="B133" s="53" t="s">
        <v>15</v>
      </c>
      <c r="C133" s="40">
        <v>0</v>
      </c>
      <c r="D133" s="6">
        <v>0</v>
      </c>
      <c r="E133" s="39">
        <v>0</v>
      </c>
      <c r="F133" s="40">
        <v>19.007999999999999</v>
      </c>
      <c r="G133" s="6">
        <v>738.95</v>
      </c>
      <c r="H133" s="39">
        <f t="shared" si="480"/>
        <v>38875.736531986535</v>
      </c>
      <c r="I133" s="40">
        <v>13.582000000000001</v>
      </c>
      <c r="J133" s="6">
        <v>418.09</v>
      </c>
      <c r="K133" s="39">
        <f t="shared" si="481"/>
        <v>30782.653512001176</v>
      </c>
      <c r="L133" s="40">
        <v>19.183</v>
      </c>
      <c r="M133" s="6">
        <v>720.87</v>
      </c>
      <c r="N133" s="39">
        <f t="shared" si="482"/>
        <v>37578.585205650837</v>
      </c>
      <c r="O133" s="40">
        <v>0</v>
      </c>
      <c r="P133" s="6">
        <v>0</v>
      </c>
      <c r="Q133" s="39">
        <v>0</v>
      </c>
      <c r="R133" s="40">
        <v>0</v>
      </c>
      <c r="S133" s="6">
        <v>0</v>
      </c>
      <c r="T133" s="39">
        <v>0</v>
      </c>
      <c r="U133" s="40">
        <v>0</v>
      </c>
      <c r="V133" s="6">
        <v>0</v>
      </c>
      <c r="W133" s="39">
        <v>0</v>
      </c>
      <c r="X133" s="40">
        <v>73.337000000000003</v>
      </c>
      <c r="Y133" s="6">
        <v>2251.4299999999998</v>
      </c>
      <c r="Z133" s="39">
        <f t="shared" si="483"/>
        <v>30699.783192658546</v>
      </c>
      <c r="AA133" s="40">
        <v>0</v>
      </c>
      <c r="AB133" s="6">
        <v>0</v>
      </c>
      <c r="AC133" s="39">
        <v>0</v>
      </c>
      <c r="AD133" s="40">
        <v>0</v>
      </c>
      <c r="AE133" s="6">
        <v>0</v>
      </c>
      <c r="AF133" s="39">
        <v>0</v>
      </c>
      <c r="AG133" s="40">
        <v>0</v>
      </c>
      <c r="AH133" s="6">
        <v>0</v>
      </c>
      <c r="AI133" s="39">
        <f t="shared" si="485"/>
        <v>0</v>
      </c>
      <c r="AJ133" s="40">
        <v>291.90899999999999</v>
      </c>
      <c r="AK133" s="6">
        <v>6954.95</v>
      </c>
      <c r="AL133" s="39">
        <f t="shared" si="486"/>
        <v>23825.747065009986</v>
      </c>
      <c r="AM133" s="40">
        <v>0</v>
      </c>
      <c r="AN133" s="6">
        <v>0</v>
      </c>
      <c r="AO133" s="39">
        <v>0</v>
      </c>
      <c r="AP133" s="40">
        <v>0.16600000000000001</v>
      </c>
      <c r="AQ133" s="6">
        <v>6.55</v>
      </c>
      <c r="AR133" s="39">
        <f t="shared" si="487"/>
        <v>39457.831325301202</v>
      </c>
      <c r="AS133" s="40">
        <v>0</v>
      </c>
      <c r="AT133" s="6">
        <v>0</v>
      </c>
      <c r="AU133" s="39">
        <f t="shared" si="488"/>
        <v>0</v>
      </c>
      <c r="AV133" s="40">
        <v>301.78899999999999</v>
      </c>
      <c r="AW133" s="6">
        <v>7740.64</v>
      </c>
      <c r="AX133" s="39">
        <f t="shared" si="489"/>
        <v>25649.178730835123</v>
      </c>
      <c r="AY133" s="40">
        <v>0</v>
      </c>
      <c r="AZ133" s="6">
        <v>0</v>
      </c>
      <c r="BA133" s="39">
        <v>0</v>
      </c>
      <c r="BB133" s="40">
        <v>0</v>
      </c>
      <c r="BC133" s="6">
        <v>0</v>
      </c>
      <c r="BD133" s="39">
        <v>0</v>
      </c>
      <c r="BE133" s="40"/>
      <c r="BF133" s="6"/>
      <c r="BG133" s="39"/>
      <c r="BH133" s="40">
        <v>0</v>
      </c>
      <c r="BI133" s="6">
        <v>0</v>
      </c>
      <c r="BJ133" s="39">
        <v>0</v>
      </c>
      <c r="BK133" s="40">
        <v>0</v>
      </c>
      <c r="BL133" s="6">
        <v>0</v>
      </c>
      <c r="BM133" s="39">
        <f t="shared" si="491"/>
        <v>0</v>
      </c>
      <c r="BN133" s="40">
        <v>0</v>
      </c>
      <c r="BO133" s="6">
        <v>0</v>
      </c>
      <c r="BP133" s="39">
        <f t="shared" si="492"/>
        <v>0</v>
      </c>
      <c r="BQ133" s="40">
        <v>0</v>
      </c>
      <c r="BR133" s="6">
        <v>0</v>
      </c>
      <c r="BS133" s="39">
        <v>0</v>
      </c>
      <c r="BT133" s="40">
        <v>2.3740000000000001</v>
      </c>
      <c r="BU133" s="6">
        <v>72.930000000000007</v>
      </c>
      <c r="BV133" s="39">
        <f t="shared" si="494"/>
        <v>30720.303285593935</v>
      </c>
      <c r="BW133" s="40">
        <v>0</v>
      </c>
      <c r="BX133" s="6">
        <v>0</v>
      </c>
      <c r="BY133" s="39">
        <v>0</v>
      </c>
      <c r="BZ133" s="40">
        <v>78.093999999999994</v>
      </c>
      <c r="CA133" s="6">
        <v>1491.42</v>
      </c>
      <c r="CB133" s="39">
        <f t="shared" si="495"/>
        <v>19097.753988782752</v>
      </c>
      <c r="CC133" s="40">
        <v>0</v>
      </c>
      <c r="CD133" s="6">
        <v>0</v>
      </c>
      <c r="CE133" s="39">
        <v>0</v>
      </c>
      <c r="CF133" s="40">
        <v>0</v>
      </c>
      <c r="CG133" s="6">
        <v>0</v>
      </c>
      <c r="CH133" s="39">
        <v>0</v>
      </c>
      <c r="CI133" s="40">
        <v>0</v>
      </c>
      <c r="CJ133" s="6">
        <v>0</v>
      </c>
      <c r="CK133" s="39">
        <v>0</v>
      </c>
      <c r="CL133" s="40">
        <v>0</v>
      </c>
      <c r="CM133" s="6">
        <v>0</v>
      </c>
      <c r="CN133" s="39">
        <f t="shared" si="496"/>
        <v>0</v>
      </c>
      <c r="CO133" s="40">
        <v>14.034000000000001</v>
      </c>
      <c r="CP133" s="6">
        <v>8.4499999999999993</v>
      </c>
      <c r="CQ133" s="39">
        <f t="shared" si="497"/>
        <v>602.10916346016802</v>
      </c>
      <c r="CR133" s="40">
        <v>0</v>
      </c>
      <c r="CS133" s="6">
        <v>0</v>
      </c>
      <c r="CT133" s="39">
        <v>0</v>
      </c>
      <c r="CU133" s="40">
        <v>0</v>
      </c>
      <c r="CV133" s="6">
        <v>0</v>
      </c>
      <c r="CW133" s="39">
        <v>0</v>
      </c>
      <c r="CX133" s="40"/>
      <c r="CY133" s="6"/>
      <c r="CZ133" s="39"/>
      <c r="DA133" s="40">
        <v>0</v>
      </c>
      <c r="DB133" s="6">
        <v>0</v>
      </c>
      <c r="DC133" s="39">
        <v>0</v>
      </c>
      <c r="DD133" s="40">
        <v>0</v>
      </c>
      <c r="DE133" s="6">
        <v>0</v>
      </c>
      <c r="DF133" s="39">
        <v>0</v>
      </c>
      <c r="DG133" s="40">
        <v>0</v>
      </c>
      <c r="DH133" s="6">
        <v>0</v>
      </c>
      <c r="DI133" s="39">
        <v>0</v>
      </c>
      <c r="DJ133" s="40">
        <v>5.1999999999999998E-2</v>
      </c>
      <c r="DK133" s="6">
        <v>0.8</v>
      </c>
      <c r="DL133" s="39">
        <f t="shared" si="511"/>
        <v>15384.615384615387</v>
      </c>
      <c r="DM133" s="40">
        <v>1350.6880000000001</v>
      </c>
      <c r="DN133" s="6">
        <v>25610.79</v>
      </c>
      <c r="DO133" s="39">
        <f t="shared" si="499"/>
        <v>18961.292319173634</v>
      </c>
      <c r="DP133" s="40">
        <v>20.324999999999999</v>
      </c>
      <c r="DQ133" s="6">
        <v>409.55</v>
      </c>
      <c r="DR133" s="39">
        <f t="shared" si="513"/>
        <v>20150.061500615007</v>
      </c>
      <c r="DS133" s="40">
        <v>0</v>
      </c>
      <c r="DT133" s="6">
        <v>0</v>
      </c>
      <c r="DU133" s="39">
        <v>0</v>
      </c>
      <c r="DV133" s="40">
        <v>0</v>
      </c>
      <c r="DW133" s="6">
        <v>0</v>
      </c>
      <c r="DX133" s="39">
        <v>0</v>
      </c>
      <c r="DY133" s="40">
        <v>0</v>
      </c>
      <c r="DZ133" s="6">
        <v>0</v>
      </c>
      <c r="EA133" s="39">
        <v>0</v>
      </c>
      <c r="EB133" s="40">
        <v>0</v>
      </c>
      <c r="EC133" s="6">
        <v>0</v>
      </c>
      <c r="ED133" s="39">
        <v>0</v>
      </c>
      <c r="EE133" s="40">
        <v>0</v>
      </c>
      <c r="EF133" s="6">
        <v>0</v>
      </c>
      <c r="EG133" s="39">
        <v>0</v>
      </c>
      <c r="EH133" s="40">
        <v>0</v>
      </c>
      <c r="EI133" s="6">
        <v>0</v>
      </c>
      <c r="EJ133" s="39">
        <v>0</v>
      </c>
      <c r="EK133" s="40">
        <v>0</v>
      </c>
      <c r="EL133" s="6">
        <v>0</v>
      </c>
      <c r="EM133" s="39">
        <v>0</v>
      </c>
      <c r="EN133" s="40">
        <v>0</v>
      </c>
      <c r="EO133" s="6">
        <v>0</v>
      </c>
      <c r="EP133" s="39">
        <v>0</v>
      </c>
      <c r="EQ133" s="40">
        <v>0</v>
      </c>
      <c r="ER133" s="6">
        <v>0</v>
      </c>
      <c r="ES133" s="39">
        <v>0</v>
      </c>
      <c r="ET133" s="40">
        <v>32.706000000000003</v>
      </c>
      <c r="EU133" s="6">
        <v>595.58000000000004</v>
      </c>
      <c r="EV133" s="39">
        <f t="shared" si="500"/>
        <v>18210.114352106648</v>
      </c>
      <c r="EW133" s="40">
        <v>0</v>
      </c>
      <c r="EX133" s="6">
        <v>0</v>
      </c>
      <c r="EY133" s="39">
        <v>0</v>
      </c>
      <c r="EZ133" s="40">
        <v>0</v>
      </c>
      <c r="FA133" s="6">
        <v>0</v>
      </c>
      <c r="FB133" s="39">
        <v>0</v>
      </c>
      <c r="FC133" s="40">
        <v>0</v>
      </c>
      <c r="FD133" s="6">
        <v>0</v>
      </c>
      <c r="FE133" s="39">
        <v>0</v>
      </c>
      <c r="FF133" s="40">
        <v>0</v>
      </c>
      <c r="FG133" s="6">
        <v>0</v>
      </c>
      <c r="FH133" s="39">
        <v>0</v>
      </c>
      <c r="FI133" s="40">
        <v>0</v>
      </c>
      <c r="FJ133" s="6">
        <v>0</v>
      </c>
      <c r="FK133" s="39">
        <v>0</v>
      </c>
      <c r="FL133" s="40">
        <v>62.417000000000002</v>
      </c>
      <c r="FM133" s="6">
        <v>1338.06</v>
      </c>
      <c r="FN133" s="39">
        <f t="shared" si="502"/>
        <v>21437.428905586617</v>
      </c>
      <c r="FO133" s="40">
        <v>0</v>
      </c>
      <c r="FP133" s="6">
        <v>0</v>
      </c>
      <c r="FQ133" s="39">
        <f t="shared" si="503"/>
        <v>0</v>
      </c>
      <c r="FR133" s="40">
        <v>0</v>
      </c>
      <c r="FS133" s="6">
        <v>0</v>
      </c>
      <c r="FT133" s="39">
        <f t="shared" si="504"/>
        <v>0</v>
      </c>
      <c r="FU133" s="40">
        <v>0</v>
      </c>
      <c r="FV133" s="6">
        <v>0</v>
      </c>
      <c r="FW133" s="39">
        <v>0</v>
      </c>
      <c r="FX133" s="40">
        <v>0</v>
      </c>
      <c r="FY133" s="6">
        <v>0</v>
      </c>
      <c r="FZ133" s="39">
        <v>0</v>
      </c>
      <c r="GA133" s="40">
        <v>3.7869999999999999</v>
      </c>
      <c r="GB133" s="6">
        <v>724.3</v>
      </c>
      <c r="GC133" s="39">
        <f t="shared" si="505"/>
        <v>191259.57222075522</v>
      </c>
      <c r="GD133" s="40">
        <v>538.63699999999994</v>
      </c>
      <c r="GE133" s="6">
        <v>8974.25</v>
      </c>
      <c r="GF133" s="39">
        <f t="shared" si="506"/>
        <v>16661.035168397269</v>
      </c>
      <c r="GG133" s="40">
        <v>1.621</v>
      </c>
      <c r="GH133" s="6">
        <v>1.85</v>
      </c>
      <c r="GI133" s="39">
        <f t="shared" si="508"/>
        <v>1141.2708204811845</v>
      </c>
      <c r="GJ133" s="40">
        <v>0</v>
      </c>
      <c r="GK133" s="6">
        <v>0</v>
      </c>
      <c r="GL133" s="39">
        <v>0</v>
      </c>
      <c r="GM133" s="40">
        <v>0</v>
      </c>
      <c r="GN133" s="6">
        <v>0</v>
      </c>
      <c r="GO133" s="39">
        <v>0</v>
      </c>
      <c r="GP133" s="40">
        <v>0</v>
      </c>
      <c r="GQ133" s="6">
        <v>0</v>
      </c>
      <c r="GR133" s="39">
        <v>0</v>
      </c>
      <c r="GS133" s="8">
        <f t="shared" si="512"/>
        <v>2823.7089999999998</v>
      </c>
      <c r="GT133" s="17">
        <f t="shared" si="394"/>
        <v>58059.460000000006</v>
      </c>
      <c r="GU133" s="4"/>
      <c r="GV133" s="5"/>
      <c r="GW133" s="4"/>
      <c r="GX133" s="4"/>
      <c r="GY133" s="4"/>
      <c r="GZ133" s="5"/>
      <c r="HA133" s="4"/>
      <c r="HB133" s="4"/>
      <c r="HC133" s="4"/>
      <c r="HD133" s="5"/>
      <c r="HE133" s="4"/>
      <c r="HF133" s="4"/>
      <c r="HG133" s="4"/>
      <c r="HH133" s="5"/>
      <c r="HI133" s="4"/>
      <c r="HJ133" s="1"/>
      <c r="HK133" s="1"/>
      <c r="HL133" s="2"/>
      <c r="HM133" s="1"/>
      <c r="HN133" s="1"/>
      <c r="HO133" s="1"/>
      <c r="HP133" s="2"/>
      <c r="HQ133" s="1"/>
      <c r="HR133" s="1"/>
      <c r="HS133" s="1"/>
      <c r="HT133" s="2"/>
      <c r="HU133" s="1"/>
      <c r="HV133" s="1"/>
      <c r="HW133" s="1"/>
      <c r="HX133" s="2"/>
      <c r="HY133" s="1"/>
      <c r="HZ133" s="1"/>
      <c r="IA133" s="1"/>
      <c r="IB133" s="2"/>
      <c r="IC133" s="1"/>
      <c r="ID133" s="1"/>
      <c r="IE133" s="1"/>
      <c r="IF133" s="2"/>
      <c r="IG133" s="1"/>
      <c r="IH133" s="1"/>
      <c r="II133" s="1"/>
      <c r="IJ133" s="2"/>
      <c r="IK133" s="1"/>
      <c r="IL133" s="1"/>
      <c r="IM133" s="1"/>
    </row>
    <row r="134" spans="1:322" x14ac:dyDescent="0.3">
      <c r="A134" s="52">
        <v>2015</v>
      </c>
      <c r="B134" s="53" t="s">
        <v>16</v>
      </c>
      <c r="C134" s="40">
        <v>0</v>
      </c>
      <c r="D134" s="6">
        <v>0</v>
      </c>
      <c r="E134" s="39">
        <v>0</v>
      </c>
      <c r="F134" s="40">
        <v>9.5039999999999996</v>
      </c>
      <c r="G134" s="6">
        <v>371.66</v>
      </c>
      <c r="H134" s="39">
        <f t="shared" si="480"/>
        <v>39105.639730639734</v>
      </c>
      <c r="I134" s="40">
        <v>7.3739999999999997</v>
      </c>
      <c r="J134" s="6">
        <v>234.55</v>
      </c>
      <c r="K134" s="39">
        <f t="shared" si="481"/>
        <v>31807.702739354492</v>
      </c>
      <c r="L134" s="40">
        <v>0</v>
      </c>
      <c r="M134" s="6">
        <v>0</v>
      </c>
      <c r="N134" s="39">
        <v>0</v>
      </c>
      <c r="O134" s="40">
        <v>0</v>
      </c>
      <c r="P134" s="6">
        <v>0</v>
      </c>
      <c r="Q134" s="39">
        <v>0</v>
      </c>
      <c r="R134" s="40">
        <v>0</v>
      </c>
      <c r="S134" s="6">
        <v>0</v>
      </c>
      <c r="T134" s="39">
        <v>0</v>
      </c>
      <c r="U134" s="40">
        <v>0</v>
      </c>
      <c r="V134" s="6">
        <v>0</v>
      </c>
      <c r="W134" s="39">
        <v>0</v>
      </c>
      <c r="X134" s="40">
        <v>68.325000000000003</v>
      </c>
      <c r="Y134" s="6">
        <v>2659.48</v>
      </c>
      <c r="Z134" s="39">
        <f t="shared" si="483"/>
        <v>38923.966337358215</v>
      </c>
      <c r="AA134" s="40">
        <v>0</v>
      </c>
      <c r="AB134" s="6">
        <v>0</v>
      </c>
      <c r="AC134" s="39">
        <v>0</v>
      </c>
      <c r="AD134" s="40">
        <v>0</v>
      </c>
      <c r="AE134" s="6">
        <v>0</v>
      </c>
      <c r="AF134" s="39">
        <v>0</v>
      </c>
      <c r="AG134" s="40">
        <v>0</v>
      </c>
      <c r="AH134" s="6">
        <v>0</v>
      </c>
      <c r="AI134" s="39">
        <f t="shared" si="485"/>
        <v>0</v>
      </c>
      <c r="AJ134" s="40">
        <v>120.133</v>
      </c>
      <c r="AK134" s="6">
        <v>2283.5</v>
      </c>
      <c r="AL134" s="39">
        <f t="shared" si="486"/>
        <v>19008.099356546496</v>
      </c>
      <c r="AM134" s="40">
        <v>0</v>
      </c>
      <c r="AN134" s="6">
        <v>0</v>
      </c>
      <c r="AO134" s="39">
        <v>0</v>
      </c>
      <c r="AP134" s="40">
        <v>0</v>
      </c>
      <c r="AQ134" s="6">
        <v>0</v>
      </c>
      <c r="AR134" s="39">
        <v>0</v>
      </c>
      <c r="AS134" s="40">
        <v>0</v>
      </c>
      <c r="AT134" s="6">
        <v>0</v>
      </c>
      <c r="AU134" s="39">
        <f t="shared" si="488"/>
        <v>0</v>
      </c>
      <c r="AV134" s="40">
        <v>392.06200000000001</v>
      </c>
      <c r="AW134" s="6">
        <v>8675.7900000000009</v>
      </c>
      <c r="AX134" s="39">
        <f t="shared" si="489"/>
        <v>22128.617412552099</v>
      </c>
      <c r="AY134" s="40">
        <v>0</v>
      </c>
      <c r="AZ134" s="6">
        <v>0</v>
      </c>
      <c r="BA134" s="39">
        <v>0</v>
      </c>
      <c r="BB134" s="40">
        <v>0</v>
      </c>
      <c r="BC134" s="6">
        <v>0</v>
      </c>
      <c r="BD134" s="39">
        <v>0</v>
      </c>
      <c r="BE134" s="40"/>
      <c r="BF134" s="6"/>
      <c r="BG134" s="39"/>
      <c r="BH134" s="40">
        <v>0</v>
      </c>
      <c r="BI134" s="6">
        <v>0</v>
      </c>
      <c r="BJ134" s="39">
        <v>0</v>
      </c>
      <c r="BK134" s="40">
        <v>0</v>
      </c>
      <c r="BL134" s="6">
        <v>0</v>
      </c>
      <c r="BM134" s="39">
        <f t="shared" si="491"/>
        <v>0</v>
      </c>
      <c r="BN134" s="40">
        <v>0</v>
      </c>
      <c r="BO134" s="6">
        <v>0</v>
      </c>
      <c r="BP134" s="39">
        <f t="shared" si="492"/>
        <v>0</v>
      </c>
      <c r="BQ134" s="40">
        <v>0</v>
      </c>
      <c r="BR134" s="6">
        <v>0</v>
      </c>
      <c r="BS134" s="39">
        <v>0</v>
      </c>
      <c r="BT134" s="40">
        <v>13.59</v>
      </c>
      <c r="BU134" s="6">
        <v>310.58999999999997</v>
      </c>
      <c r="BV134" s="39">
        <f t="shared" si="494"/>
        <v>22854.304635761586</v>
      </c>
      <c r="BW134" s="40">
        <v>0</v>
      </c>
      <c r="BX134" s="6">
        <v>0</v>
      </c>
      <c r="BY134" s="39">
        <v>0</v>
      </c>
      <c r="BZ134" s="40">
        <v>45.53</v>
      </c>
      <c r="CA134" s="6">
        <v>1803.7</v>
      </c>
      <c r="CB134" s="39">
        <f t="shared" si="495"/>
        <v>39615.63804085218</v>
      </c>
      <c r="CC134" s="40">
        <v>0</v>
      </c>
      <c r="CD134" s="6">
        <v>0</v>
      </c>
      <c r="CE134" s="39">
        <v>0</v>
      </c>
      <c r="CF134" s="40">
        <v>0</v>
      </c>
      <c r="CG134" s="6">
        <v>0</v>
      </c>
      <c r="CH134" s="39">
        <v>0</v>
      </c>
      <c r="CI134" s="40">
        <v>0</v>
      </c>
      <c r="CJ134" s="6">
        <v>0</v>
      </c>
      <c r="CK134" s="39">
        <v>0</v>
      </c>
      <c r="CL134" s="40">
        <v>0</v>
      </c>
      <c r="CM134" s="6">
        <v>0</v>
      </c>
      <c r="CN134" s="39">
        <f t="shared" si="496"/>
        <v>0</v>
      </c>
      <c r="CO134" s="40">
        <v>10.5</v>
      </c>
      <c r="CP134" s="6">
        <v>4.2</v>
      </c>
      <c r="CQ134" s="39">
        <f t="shared" si="497"/>
        <v>400</v>
      </c>
      <c r="CR134" s="40">
        <v>0</v>
      </c>
      <c r="CS134" s="6">
        <v>0</v>
      </c>
      <c r="CT134" s="39">
        <v>0</v>
      </c>
      <c r="CU134" s="40">
        <v>0</v>
      </c>
      <c r="CV134" s="6">
        <v>0</v>
      </c>
      <c r="CW134" s="39">
        <v>0</v>
      </c>
      <c r="CX134" s="40"/>
      <c r="CY134" s="6"/>
      <c r="CZ134" s="39"/>
      <c r="DA134" s="40">
        <v>0</v>
      </c>
      <c r="DB134" s="6">
        <v>0</v>
      </c>
      <c r="DC134" s="39">
        <v>0</v>
      </c>
      <c r="DD134" s="40">
        <v>0</v>
      </c>
      <c r="DE134" s="6">
        <v>0</v>
      </c>
      <c r="DF134" s="39">
        <v>0</v>
      </c>
      <c r="DG134" s="40">
        <v>0</v>
      </c>
      <c r="DH134" s="6">
        <v>0</v>
      </c>
      <c r="DI134" s="39">
        <v>0</v>
      </c>
      <c r="DJ134" s="40">
        <v>0</v>
      </c>
      <c r="DK134" s="6">
        <v>0</v>
      </c>
      <c r="DL134" s="39">
        <v>0</v>
      </c>
      <c r="DM134" s="40">
        <v>1293.144</v>
      </c>
      <c r="DN134" s="6">
        <v>29729.45</v>
      </c>
      <c r="DO134" s="39">
        <f t="shared" si="499"/>
        <v>22990.05369858268</v>
      </c>
      <c r="DP134" s="40">
        <v>0</v>
      </c>
      <c r="DQ134" s="6">
        <v>0</v>
      </c>
      <c r="DR134" s="39">
        <v>0</v>
      </c>
      <c r="DS134" s="40">
        <v>0</v>
      </c>
      <c r="DT134" s="6">
        <v>0</v>
      </c>
      <c r="DU134" s="39">
        <v>0</v>
      </c>
      <c r="DV134" s="40">
        <v>0</v>
      </c>
      <c r="DW134" s="6">
        <v>0</v>
      </c>
      <c r="DX134" s="39">
        <v>0</v>
      </c>
      <c r="DY134" s="40">
        <v>0</v>
      </c>
      <c r="DZ134" s="6">
        <v>0</v>
      </c>
      <c r="EA134" s="39">
        <v>0</v>
      </c>
      <c r="EB134" s="40">
        <v>0</v>
      </c>
      <c r="EC134" s="6">
        <v>0</v>
      </c>
      <c r="ED134" s="39">
        <v>0</v>
      </c>
      <c r="EE134" s="40">
        <v>0</v>
      </c>
      <c r="EF134" s="6">
        <v>0</v>
      </c>
      <c r="EG134" s="39">
        <v>0</v>
      </c>
      <c r="EH134" s="40">
        <v>0</v>
      </c>
      <c r="EI134" s="6">
        <v>0</v>
      </c>
      <c r="EJ134" s="39">
        <v>0</v>
      </c>
      <c r="EK134" s="40">
        <v>0</v>
      </c>
      <c r="EL134" s="6">
        <v>0</v>
      </c>
      <c r="EM134" s="39">
        <v>0</v>
      </c>
      <c r="EN134" s="40">
        <v>0</v>
      </c>
      <c r="EO134" s="6">
        <v>0</v>
      </c>
      <c r="EP134" s="39">
        <v>0</v>
      </c>
      <c r="EQ134" s="40">
        <v>0</v>
      </c>
      <c r="ER134" s="6">
        <v>0</v>
      </c>
      <c r="ES134" s="39">
        <v>0</v>
      </c>
      <c r="ET134" s="40">
        <v>0</v>
      </c>
      <c r="EU134" s="6">
        <v>0</v>
      </c>
      <c r="EV134" s="39">
        <v>0</v>
      </c>
      <c r="EW134" s="40">
        <v>0</v>
      </c>
      <c r="EX134" s="6">
        <v>0</v>
      </c>
      <c r="EY134" s="39">
        <v>0</v>
      </c>
      <c r="EZ134" s="40">
        <v>0</v>
      </c>
      <c r="FA134" s="6">
        <v>0</v>
      </c>
      <c r="FB134" s="39">
        <v>0</v>
      </c>
      <c r="FC134" s="40">
        <v>0</v>
      </c>
      <c r="FD134" s="6">
        <v>0</v>
      </c>
      <c r="FE134" s="39">
        <v>0</v>
      </c>
      <c r="FF134" s="40">
        <v>0</v>
      </c>
      <c r="FG134" s="6">
        <v>0</v>
      </c>
      <c r="FH134" s="39">
        <v>0</v>
      </c>
      <c r="FI134" s="40">
        <v>0</v>
      </c>
      <c r="FJ134" s="6">
        <v>0</v>
      </c>
      <c r="FK134" s="39">
        <v>0</v>
      </c>
      <c r="FL134" s="40">
        <v>33.630000000000003</v>
      </c>
      <c r="FM134" s="6">
        <v>583.14</v>
      </c>
      <c r="FN134" s="39">
        <f t="shared" si="502"/>
        <v>17339.875111507579</v>
      </c>
      <c r="FO134" s="40">
        <v>0</v>
      </c>
      <c r="FP134" s="6">
        <v>0</v>
      </c>
      <c r="FQ134" s="39">
        <f t="shared" si="503"/>
        <v>0</v>
      </c>
      <c r="FR134" s="40">
        <v>0</v>
      </c>
      <c r="FS134" s="6">
        <v>0</v>
      </c>
      <c r="FT134" s="39">
        <f t="shared" si="504"/>
        <v>0</v>
      </c>
      <c r="FU134" s="40">
        <v>0</v>
      </c>
      <c r="FV134" s="6">
        <v>0</v>
      </c>
      <c r="FW134" s="39">
        <v>0</v>
      </c>
      <c r="FX134" s="40">
        <v>0</v>
      </c>
      <c r="FY134" s="6">
        <v>0</v>
      </c>
      <c r="FZ134" s="39">
        <v>0</v>
      </c>
      <c r="GA134" s="40">
        <v>4.0910000000000002</v>
      </c>
      <c r="GB134" s="6">
        <v>190.7</v>
      </c>
      <c r="GC134" s="39">
        <f t="shared" si="505"/>
        <v>46614.519677340497</v>
      </c>
      <c r="GD134" s="40">
        <v>250.483</v>
      </c>
      <c r="GE134" s="6">
        <v>4344.8500000000004</v>
      </c>
      <c r="GF134" s="39">
        <f t="shared" si="506"/>
        <v>17345.887744876898</v>
      </c>
      <c r="GG134" s="40">
        <v>9.4760000000000009</v>
      </c>
      <c r="GH134" s="6">
        <v>9.43</v>
      </c>
      <c r="GI134" s="39">
        <f t="shared" si="508"/>
        <v>995.14563106796106</v>
      </c>
      <c r="GJ134" s="40">
        <v>0</v>
      </c>
      <c r="GK134" s="6">
        <v>0</v>
      </c>
      <c r="GL134" s="39">
        <v>0</v>
      </c>
      <c r="GM134" s="40">
        <v>0</v>
      </c>
      <c r="GN134" s="6">
        <v>0</v>
      </c>
      <c r="GO134" s="39">
        <v>0</v>
      </c>
      <c r="GP134" s="40">
        <v>0</v>
      </c>
      <c r="GQ134" s="6">
        <v>0</v>
      </c>
      <c r="GR134" s="39">
        <v>0</v>
      </c>
      <c r="GS134" s="8">
        <f t="shared" si="512"/>
        <v>2257.8420000000001</v>
      </c>
      <c r="GT134" s="17">
        <f t="shared" si="394"/>
        <v>51201.039999999994</v>
      </c>
      <c r="GU134" s="4"/>
      <c r="GV134" s="5"/>
      <c r="GW134" s="4"/>
      <c r="GX134" s="4"/>
      <c r="GY134" s="4"/>
      <c r="GZ134" s="5"/>
      <c r="HA134" s="4"/>
      <c r="HB134" s="4"/>
      <c r="HC134" s="4"/>
      <c r="HD134" s="5"/>
      <c r="HE134" s="4"/>
      <c r="HF134" s="4"/>
      <c r="HG134" s="4"/>
      <c r="HH134" s="5"/>
      <c r="HI134" s="4"/>
      <c r="HJ134" s="1"/>
      <c r="HK134" s="1"/>
      <c r="HL134" s="2"/>
      <c r="HM134" s="1"/>
      <c r="HN134" s="1"/>
      <c r="HO134" s="1"/>
      <c r="HP134" s="2"/>
      <c r="HQ134" s="1"/>
      <c r="HR134" s="1"/>
      <c r="HS134" s="1"/>
      <c r="HT134" s="2"/>
      <c r="HU134" s="1"/>
      <c r="HV134" s="1"/>
      <c r="HW134" s="1"/>
      <c r="HX134" s="2"/>
      <c r="HY134" s="1"/>
      <c r="HZ134" s="1"/>
      <c r="IA134" s="1"/>
      <c r="IB134" s="2"/>
      <c r="IC134" s="1"/>
      <c r="ID134" s="1"/>
      <c r="IE134" s="1"/>
      <c r="IF134" s="2"/>
      <c r="IG134" s="1"/>
      <c r="IH134" s="1"/>
      <c r="II134" s="1"/>
      <c r="IJ134" s="2"/>
      <c r="IK134" s="1"/>
      <c r="IL134" s="1"/>
      <c r="IM134" s="1"/>
    </row>
    <row r="135" spans="1:322" ht="15" thickBot="1" x14ac:dyDescent="0.35">
      <c r="A135" s="54"/>
      <c r="B135" s="55" t="s">
        <v>17</v>
      </c>
      <c r="C135" s="41">
        <f t="shared" ref="C135:D135" si="519">SUM(C123:C134)</f>
        <v>0</v>
      </c>
      <c r="D135" s="32">
        <f t="shared" si="519"/>
        <v>0</v>
      </c>
      <c r="E135" s="42"/>
      <c r="F135" s="41">
        <f t="shared" ref="F135:G135" si="520">SUM(F123:F134)</f>
        <v>98.203000000000003</v>
      </c>
      <c r="G135" s="32">
        <f t="shared" si="520"/>
        <v>4972.49</v>
      </c>
      <c r="H135" s="42"/>
      <c r="I135" s="41">
        <f t="shared" ref="I135:J135" si="521">SUM(I123:I134)</f>
        <v>301.017</v>
      </c>
      <c r="J135" s="32">
        <f t="shared" si="521"/>
        <v>9405.4599999999991</v>
      </c>
      <c r="K135" s="42"/>
      <c r="L135" s="41">
        <f t="shared" ref="L135:M135" si="522">SUM(L123:L134)</f>
        <v>36.548999999999999</v>
      </c>
      <c r="M135" s="32">
        <f t="shared" si="522"/>
        <v>1085.94</v>
      </c>
      <c r="N135" s="42"/>
      <c r="O135" s="41">
        <f t="shared" ref="O135:P135" si="523">SUM(O123:O134)</f>
        <v>4.2729999999999997</v>
      </c>
      <c r="P135" s="32">
        <f t="shared" si="523"/>
        <v>43.849999999999994</v>
      </c>
      <c r="Q135" s="42"/>
      <c r="R135" s="41">
        <f t="shared" ref="R135:S135" si="524">SUM(R123:R134)</f>
        <v>24.73</v>
      </c>
      <c r="S135" s="32">
        <f t="shared" si="524"/>
        <v>370.67</v>
      </c>
      <c r="T135" s="42"/>
      <c r="U135" s="41">
        <f t="shared" ref="U135:V135" si="525">SUM(U123:U134)</f>
        <v>0</v>
      </c>
      <c r="V135" s="32">
        <f t="shared" si="525"/>
        <v>0</v>
      </c>
      <c r="W135" s="42"/>
      <c r="X135" s="41">
        <f t="shared" ref="X135:Y135" si="526">SUM(X123:X134)</f>
        <v>991.67600000000016</v>
      </c>
      <c r="Y135" s="32">
        <f t="shared" si="526"/>
        <v>31308.579999999998</v>
      </c>
      <c r="Z135" s="42"/>
      <c r="AA135" s="41">
        <f t="shared" ref="AA135:AB135" si="527">SUM(AA123:AA134)</f>
        <v>5.4879999999999995</v>
      </c>
      <c r="AB135" s="32">
        <f t="shared" si="527"/>
        <v>806.45</v>
      </c>
      <c r="AC135" s="42"/>
      <c r="AD135" s="41">
        <f t="shared" ref="AD135:AE135" si="528">SUM(AD123:AD134)</f>
        <v>0.39300000000000002</v>
      </c>
      <c r="AE135" s="32">
        <f t="shared" si="528"/>
        <v>1.26</v>
      </c>
      <c r="AF135" s="42"/>
      <c r="AG135" s="41">
        <f t="shared" ref="AG135:AH135" si="529">SUM(AG123:AG134)</f>
        <v>0</v>
      </c>
      <c r="AH135" s="32">
        <f t="shared" si="529"/>
        <v>0</v>
      </c>
      <c r="AI135" s="42"/>
      <c r="AJ135" s="41">
        <f t="shared" ref="AJ135:AK135" si="530">SUM(AJ123:AJ134)</f>
        <v>1253.904</v>
      </c>
      <c r="AK135" s="32">
        <f t="shared" si="530"/>
        <v>28545.510000000006</v>
      </c>
      <c r="AL135" s="42"/>
      <c r="AM135" s="41">
        <f t="shared" ref="AM135:AN135" si="531">SUM(AM123:AM134)</f>
        <v>0</v>
      </c>
      <c r="AN135" s="32">
        <f t="shared" si="531"/>
        <v>0</v>
      </c>
      <c r="AO135" s="42"/>
      <c r="AP135" s="41">
        <f t="shared" ref="AP135:AQ135" si="532">SUM(AP123:AP134)</f>
        <v>1.9460000000000002</v>
      </c>
      <c r="AQ135" s="32">
        <f t="shared" si="532"/>
        <v>103.92999999999999</v>
      </c>
      <c r="AR135" s="42"/>
      <c r="AS135" s="41">
        <f t="shared" ref="AS135:AT135" si="533">SUM(AS123:AS134)</f>
        <v>0</v>
      </c>
      <c r="AT135" s="32">
        <f t="shared" si="533"/>
        <v>0</v>
      </c>
      <c r="AU135" s="42"/>
      <c r="AV135" s="41">
        <f t="shared" ref="AV135:AW135" si="534">SUM(AV123:AV134)</f>
        <v>5502.8179999999993</v>
      </c>
      <c r="AW135" s="32">
        <f t="shared" si="534"/>
        <v>125177.05000000002</v>
      </c>
      <c r="AX135" s="42"/>
      <c r="AY135" s="41">
        <f t="shared" ref="AY135:AZ135" si="535">SUM(AY123:AY134)</f>
        <v>6.3429999999999991</v>
      </c>
      <c r="AZ135" s="32">
        <f t="shared" si="535"/>
        <v>124.79</v>
      </c>
      <c r="BA135" s="42"/>
      <c r="BB135" s="41">
        <f>SUM(BB123:BB134)</f>
        <v>0</v>
      </c>
      <c r="BC135" s="32">
        <f>SUM(BC123:BC134)</f>
        <v>0</v>
      </c>
      <c r="BD135" s="42"/>
      <c r="BE135" s="41"/>
      <c r="BF135" s="32"/>
      <c r="BG135" s="42"/>
      <c r="BH135" s="41">
        <f t="shared" ref="BH135:BI135" si="536">SUM(BH123:BH134)</f>
        <v>207.04300000000001</v>
      </c>
      <c r="BI135" s="32">
        <f t="shared" si="536"/>
        <v>3482.4800000000005</v>
      </c>
      <c r="BJ135" s="42"/>
      <c r="BK135" s="41">
        <f t="shared" ref="BK135:BL135" si="537">SUM(BK123:BK134)</f>
        <v>0</v>
      </c>
      <c r="BL135" s="32">
        <f t="shared" si="537"/>
        <v>0</v>
      </c>
      <c r="BM135" s="42"/>
      <c r="BN135" s="41">
        <f t="shared" ref="BN135:BO135" si="538">SUM(BN123:BN134)</f>
        <v>0</v>
      </c>
      <c r="BO135" s="32">
        <f t="shared" si="538"/>
        <v>0</v>
      </c>
      <c r="BP135" s="42"/>
      <c r="BQ135" s="41">
        <f t="shared" ref="BQ135:BR135" si="539">SUM(BQ123:BQ134)</f>
        <v>0.86899999999999999</v>
      </c>
      <c r="BR135" s="32">
        <f t="shared" si="539"/>
        <v>136.93</v>
      </c>
      <c r="BS135" s="42"/>
      <c r="BT135" s="41">
        <f t="shared" ref="BT135:BU135" si="540">SUM(BT123:BT134)</f>
        <v>171.59299999999999</v>
      </c>
      <c r="BU135" s="32">
        <f t="shared" si="540"/>
        <v>3896.22</v>
      </c>
      <c r="BV135" s="42"/>
      <c r="BW135" s="41">
        <f t="shared" ref="BW135:BX135" si="541">SUM(BW123:BW134)</f>
        <v>0</v>
      </c>
      <c r="BX135" s="32">
        <f t="shared" si="541"/>
        <v>0</v>
      </c>
      <c r="BY135" s="42"/>
      <c r="BZ135" s="41">
        <f t="shared" ref="BZ135:CA135" si="542">SUM(BZ123:BZ134)</f>
        <v>987.07000000000016</v>
      </c>
      <c r="CA135" s="32">
        <f t="shared" si="542"/>
        <v>15872.470000000001</v>
      </c>
      <c r="CB135" s="42"/>
      <c r="CC135" s="41">
        <f t="shared" ref="CC135:CD135" si="543">SUM(CC123:CC134)</f>
        <v>0.21099999999999999</v>
      </c>
      <c r="CD135" s="32">
        <f t="shared" si="543"/>
        <v>4.7</v>
      </c>
      <c r="CE135" s="42"/>
      <c r="CF135" s="41">
        <f t="shared" ref="CF135:CG135" si="544">SUM(CF123:CF134)</f>
        <v>0.47299999999999998</v>
      </c>
      <c r="CG135" s="32">
        <f t="shared" si="544"/>
        <v>45.9</v>
      </c>
      <c r="CH135" s="42"/>
      <c r="CI135" s="41">
        <f t="shared" ref="CI135:CJ135" si="545">SUM(CI123:CI134)</f>
        <v>6.7000000000000004E-2</v>
      </c>
      <c r="CJ135" s="32">
        <f t="shared" si="545"/>
        <v>9.83</v>
      </c>
      <c r="CK135" s="42"/>
      <c r="CL135" s="41">
        <f t="shared" ref="CL135:CM135" si="546">SUM(CL123:CL134)</f>
        <v>0</v>
      </c>
      <c r="CM135" s="32">
        <f t="shared" si="546"/>
        <v>0</v>
      </c>
      <c r="CN135" s="42"/>
      <c r="CO135" s="41">
        <f t="shared" ref="CO135:CP135" si="547">SUM(CO123:CO134)</f>
        <v>121.116</v>
      </c>
      <c r="CP135" s="32">
        <f t="shared" si="547"/>
        <v>82.59</v>
      </c>
      <c r="CQ135" s="42"/>
      <c r="CR135" s="41">
        <f t="shared" ref="CR135:CS135" si="548">SUM(CR123:CR134)</f>
        <v>19.342000000000002</v>
      </c>
      <c r="CS135" s="32">
        <f t="shared" si="548"/>
        <v>526.04</v>
      </c>
      <c r="CT135" s="42"/>
      <c r="CU135" s="41">
        <f t="shared" ref="CU135:CV135" si="549">SUM(CU123:CU134)</f>
        <v>0</v>
      </c>
      <c r="CV135" s="32">
        <f t="shared" si="549"/>
        <v>0</v>
      </c>
      <c r="CW135" s="42"/>
      <c r="CX135" s="41"/>
      <c r="CY135" s="32"/>
      <c r="CZ135" s="42"/>
      <c r="DA135" s="41">
        <f t="shared" ref="DA135:DB135" si="550">SUM(DA123:DA134)</f>
        <v>0</v>
      </c>
      <c r="DB135" s="32">
        <f t="shared" si="550"/>
        <v>0</v>
      </c>
      <c r="DC135" s="42"/>
      <c r="DD135" s="41">
        <f t="shared" ref="DD135:DE135" si="551">SUM(DD123:DD134)</f>
        <v>0</v>
      </c>
      <c r="DE135" s="32">
        <f t="shared" si="551"/>
        <v>0</v>
      </c>
      <c r="DF135" s="42"/>
      <c r="DG135" s="41">
        <f t="shared" ref="DG135:DH135" si="552">SUM(DG123:DG134)</f>
        <v>0</v>
      </c>
      <c r="DH135" s="32">
        <f t="shared" si="552"/>
        <v>0</v>
      </c>
      <c r="DI135" s="42"/>
      <c r="DJ135" s="41">
        <f t="shared" ref="DJ135:DK135" si="553">SUM(DJ123:DJ134)</f>
        <v>35.055</v>
      </c>
      <c r="DK135" s="32">
        <f t="shared" si="553"/>
        <v>72.06</v>
      </c>
      <c r="DL135" s="42"/>
      <c r="DM135" s="41">
        <f t="shared" ref="DM135:DN135" si="554">SUM(DM123:DM134)</f>
        <v>18687.489999999998</v>
      </c>
      <c r="DN135" s="32">
        <f t="shared" si="554"/>
        <v>323953.52999999997</v>
      </c>
      <c r="DO135" s="42"/>
      <c r="DP135" s="41">
        <f t="shared" ref="DP135:DQ135" si="555">SUM(DP123:DP134)</f>
        <v>20.326999999999998</v>
      </c>
      <c r="DQ135" s="32">
        <f t="shared" si="555"/>
        <v>410.66</v>
      </c>
      <c r="DR135" s="42"/>
      <c r="DS135" s="41">
        <f t="shared" ref="DS135:DT135" si="556">SUM(DS123:DS134)</f>
        <v>0</v>
      </c>
      <c r="DT135" s="32">
        <f t="shared" si="556"/>
        <v>0</v>
      </c>
      <c r="DU135" s="42"/>
      <c r="DV135" s="41">
        <f t="shared" ref="DV135:DW135" si="557">SUM(DV123:DV134)</f>
        <v>0</v>
      </c>
      <c r="DW135" s="32">
        <f t="shared" si="557"/>
        <v>0</v>
      </c>
      <c r="DX135" s="42"/>
      <c r="DY135" s="41">
        <f t="shared" ref="DY135:DZ135" si="558">SUM(DY123:DY134)</f>
        <v>0</v>
      </c>
      <c r="DZ135" s="32">
        <f t="shared" si="558"/>
        <v>0</v>
      </c>
      <c r="EA135" s="42"/>
      <c r="EB135" s="41">
        <f t="shared" ref="EB135:EC135" si="559">SUM(EB123:EB134)</f>
        <v>0</v>
      </c>
      <c r="EC135" s="32">
        <f t="shared" si="559"/>
        <v>0</v>
      </c>
      <c r="ED135" s="42"/>
      <c r="EE135" s="41">
        <f t="shared" ref="EE135:EF135" si="560">SUM(EE123:EE134)</f>
        <v>0</v>
      </c>
      <c r="EF135" s="32">
        <f t="shared" si="560"/>
        <v>0</v>
      </c>
      <c r="EG135" s="42"/>
      <c r="EH135" s="41">
        <f t="shared" ref="EH135:EI135" si="561">SUM(EH123:EH134)</f>
        <v>0</v>
      </c>
      <c r="EI135" s="32">
        <f t="shared" si="561"/>
        <v>0</v>
      </c>
      <c r="EJ135" s="42"/>
      <c r="EK135" s="41">
        <f t="shared" ref="EK135:EL135" si="562">SUM(EK123:EK134)</f>
        <v>0</v>
      </c>
      <c r="EL135" s="32">
        <f t="shared" si="562"/>
        <v>0</v>
      </c>
      <c r="EM135" s="42"/>
      <c r="EN135" s="41">
        <f t="shared" ref="EN135:EO135" si="563">SUM(EN123:EN134)</f>
        <v>0</v>
      </c>
      <c r="EO135" s="32">
        <f t="shared" si="563"/>
        <v>0</v>
      </c>
      <c r="EP135" s="42"/>
      <c r="EQ135" s="41">
        <f t="shared" ref="EQ135:ER135" si="564">SUM(EQ123:EQ134)</f>
        <v>0</v>
      </c>
      <c r="ER135" s="32">
        <f t="shared" si="564"/>
        <v>0</v>
      </c>
      <c r="ES135" s="42"/>
      <c r="ET135" s="41">
        <f t="shared" ref="ET135:EU135" si="565">SUM(ET123:ET134)</f>
        <v>2265.2930000000001</v>
      </c>
      <c r="EU135" s="32">
        <f t="shared" si="565"/>
        <v>38420.630000000005</v>
      </c>
      <c r="EV135" s="42"/>
      <c r="EW135" s="41">
        <f t="shared" ref="EW135:EX135" si="566">SUM(EW123:EW134)</f>
        <v>0</v>
      </c>
      <c r="EX135" s="32">
        <f t="shared" si="566"/>
        <v>0</v>
      </c>
      <c r="EY135" s="42"/>
      <c r="EZ135" s="41">
        <f t="shared" ref="EZ135:FA135" si="567">SUM(EZ123:EZ134)</f>
        <v>0</v>
      </c>
      <c r="FA135" s="32">
        <f t="shared" si="567"/>
        <v>0</v>
      </c>
      <c r="FB135" s="42"/>
      <c r="FC135" s="41">
        <f t="shared" ref="FC135:FD135" si="568">SUM(FC123:FC134)</f>
        <v>3</v>
      </c>
      <c r="FD135" s="32">
        <f t="shared" si="568"/>
        <v>565.06999999999994</v>
      </c>
      <c r="FE135" s="42"/>
      <c r="FF135" s="41">
        <f t="shared" ref="FF135:FG135" si="569">SUM(FF123:FF134)</f>
        <v>0</v>
      </c>
      <c r="FG135" s="32">
        <f t="shared" si="569"/>
        <v>0</v>
      </c>
      <c r="FH135" s="42"/>
      <c r="FI135" s="41">
        <f t="shared" ref="FI135:FJ135" si="570">SUM(FI123:FI134)</f>
        <v>0</v>
      </c>
      <c r="FJ135" s="32">
        <f t="shared" si="570"/>
        <v>0</v>
      </c>
      <c r="FK135" s="42"/>
      <c r="FL135" s="41">
        <f t="shared" ref="FL135:FM135" si="571">SUM(FL123:FL134)</f>
        <v>679.93400000000008</v>
      </c>
      <c r="FM135" s="32">
        <f t="shared" si="571"/>
        <v>11168.55</v>
      </c>
      <c r="FN135" s="42"/>
      <c r="FO135" s="41">
        <f t="shared" ref="FO135:FP135" si="572">SUM(FO123:FO134)</f>
        <v>0</v>
      </c>
      <c r="FP135" s="32">
        <f t="shared" si="572"/>
        <v>0</v>
      </c>
      <c r="FQ135" s="42"/>
      <c r="FR135" s="41">
        <f t="shared" ref="FR135:FS135" si="573">SUM(FR123:FR134)</f>
        <v>0</v>
      </c>
      <c r="FS135" s="32">
        <f t="shared" si="573"/>
        <v>0</v>
      </c>
      <c r="FT135" s="42"/>
      <c r="FU135" s="41">
        <f t="shared" ref="FU135:FV135" si="574">SUM(FU123:FU134)</f>
        <v>0</v>
      </c>
      <c r="FV135" s="32">
        <f t="shared" si="574"/>
        <v>0</v>
      </c>
      <c r="FW135" s="42"/>
      <c r="FX135" s="41">
        <f t="shared" ref="FX135:FY135" si="575">SUM(FX123:FX134)</f>
        <v>0</v>
      </c>
      <c r="FY135" s="32">
        <f t="shared" si="575"/>
        <v>0</v>
      </c>
      <c r="FZ135" s="42"/>
      <c r="GA135" s="41">
        <f t="shared" ref="GA135:GB135" si="576">SUM(GA123:GA134)</f>
        <v>102.325</v>
      </c>
      <c r="GB135" s="32">
        <f t="shared" si="576"/>
        <v>6088.46</v>
      </c>
      <c r="GC135" s="42"/>
      <c r="GD135" s="41">
        <f t="shared" ref="GD135:GE135" si="577">SUM(GD123:GD134)</f>
        <v>5840.1610000000001</v>
      </c>
      <c r="GE135" s="32">
        <f t="shared" si="577"/>
        <v>96576.72</v>
      </c>
      <c r="GF135" s="42"/>
      <c r="GG135" s="41">
        <f t="shared" ref="GG135:GH135" si="578">SUM(GG123:GG134)</f>
        <v>45.298999999999999</v>
      </c>
      <c r="GH135" s="32">
        <f t="shared" si="578"/>
        <v>118.16999999999999</v>
      </c>
      <c r="GI135" s="42"/>
      <c r="GJ135" s="41">
        <f t="shared" ref="GJ135:GK135" si="579">SUM(GJ123:GJ134)</f>
        <v>1.7999999999999999E-2</v>
      </c>
      <c r="GK135" s="32">
        <f t="shared" si="579"/>
        <v>2.66</v>
      </c>
      <c r="GL135" s="42"/>
      <c r="GM135" s="41">
        <f t="shared" ref="GM135:GN135" si="580">SUM(GM123:GM134)</f>
        <v>0</v>
      </c>
      <c r="GN135" s="32">
        <f t="shared" si="580"/>
        <v>0</v>
      </c>
      <c r="GO135" s="42"/>
      <c r="GP135" s="41">
        <f t="shared" ref="GP135:GQ135" si="581">SUM(GP123:GP134)</f>
        <v>0</v>
      </c>
      <c r="GQ135" s="32">
        <f t="shared" si="581"/>
        <v>0</v>
      </c>
      <c r="GR135" s="42"/>
      <c r="GS135" s="33">
        <f t="shared" si="512"/>
        <v>37414.025999999998</v>
      </c>
      <c r="GT135" s="34">
        <f t="shared" si="394"/>
        <v>703379.65</v>
      </c>
      <c r="GU135" s="4"/>
      <c r="GV135" s="5"/>
      <c r="GW135" s="4"/>
      <c r="GX135" s="4"/>
      <c r="GY135" s="4"/>
      <c r="GZ135" s="5"/>
      <c r="HA135" s="4"/>
      <c r="HB135" s="4"/>
      <c r="HC135" s="4"/>
      <c r="HD135" s="5"/>
      <c r="HE135" s="4"/>
      <c r="HF135" s="4"/>
      <c r="HG135" s="4"/>
      <c r="HH135" s="5"/>
      <c r="HI135" s="4"/>
      <c r="HJ135" s="1"/>
      <c r="HK135" s="1"/>
      <c r="HL135" s="2"/>
      <c r="HM135" s="1"/>
      <c r="HN135" s="1"/>
      <c r="HO135" s="1"/>
      <c r="HP135" s="2"/>
      <c r="HQ135" s="1"/>
      <c r="HR135" s="1"/>
      <c r="HS135" s="1"/>
      <c r="HT135" s="2"/>
      <c r="HU135" s="1"/>
      <c r="HV135" s="1"/>
      <c r="HW135" s="1"/>
      <c r="HX135" s="2"/>
      <c r="HY135" s="1"/>
      <c r="HZ135" s="1"/>
      <c r="IA135" s="1"/>
      <c r="IB135" s="2"/>
      <c r="IC135" s="1"/>
      <c r="ID135" s="1"/>
      <c r="IE135" s="1"/>
      <c r="IF135" s="2"/>
      <c r="IG135" s="1"/>
      <c r="IH135" s="1"/>
      <c r="II135" s="1"/>
      <c r="IJ135" s="2"/>
      <c r="IK135" s="1"/>
      <c r="IL135" s="1"/>
      <c r="IM135" s="1"/>
      <c r="IR135" s="3"/>
      <c r="IW135" s="3"/>
      <c r="JB135" s="3"/>
      <c r="JG135" s="3"/>
      <c r="JL135" s="3"/>
      <c r="JQ135" s="3"/>
      <c r="JV135" s="3"/>
      <c r="KA135" s="3"/>
      <c r="KF135" s="3"/>
      <c r="KK135" s="3"/>
      <c r="KP135" s="3"/>
      <c r="KU135" s="3"/>
      <c r="KZ135" s="3"/>
      <c r="LE135" s="3"/>
      <c r="LJ135" s="3"/>
    </row>
    <row r="136" spans="1:322" x14ac:dyDescent="0.3">
      <c r="A136" s="52">
        <v>2016</v>
      </c>
      <c r="B136" s="53" t="s">
        <v>5</v>
      </c>
      <c r="C136" s="40">
        <v>0</v>
      </c>
      <c r="D136" s="6">
        <v>0</v>
      </c>
      <c r="E136" s="39">
        <v>0</v>
      </c>
      <c r="F136" s="40">
        <v>0</v>
      </c>
      <c r="G136" s="6">
        <v>0</v>
      </c>
      <c r="H136" s="39">
        <v>0</v>
      </c>
      <c r="I136" s="40">
        <v>0</v>
      </c>
      <c r="J136" s="6">
        <v>0</v>
      </c>
      <c r="K136" s="39">
        <v>0</v>
      </c>
      <c r="L136" s="40">
        <v>5.1340000000000003</v>
      </c>
      <c r="M136" s="6">
        <v>127.1</v>
      </c>
      <c r="N136" s="39">
        <f t="shared" ref="N136:N147" si="582">M136/L136*1000</f>
        <v>24756.525126606932</v>
      </c>
      <c r="O136" s="40">
        <v>1.6E-2</v>
      </c>
      <c r="P136" s="6">
        <v>0.27</v>
      </c>
      <c r="Q136" s="39">
        <f t="shared" ref="Q136:Q147" si="583">P136/O136*1000</f>
        <v>16875</v>
      </c>
      <c r="R136" s="40">
        <v>0</v>
      </c>
      <c r="S136" s="6">
        <v>0</v>
      </c>
      <c r="T136" s="39">
        <v>0</v>
      </c>
      <c r="U136" s="40">
        <v>0</v>
      </c>
      <c r="V136" s="6">
        <v>0</v>
      </c>
      <c r="W136" s="39">
        <v>0</v>
      </c>
      <c r="X136" s="40">
        <v>47.357999999999997</v>
      </c>
      <c r="Y136" s="6">
        <v>1626.56</v>
      </c>
      <c r="Z136" s="39">
        <f t="shared" ref="Z136:Z147" si="584">Y136/X136*1000</f>
        <v>34346.045018793026</v>
      </c>
      <c r="AA136" s="40">
        <v>0</v>
      </c>
      <c r="AB136" s="6">
        <v>0</v>
      </c>
      <c r="AC136" s="39">
        <v>0</v>
      </c>
      <c r="AD136" s="40">
        <v>0</v>
      </c>
      <c r="AE136" s="6">
        <v>0</v>
      </c>
      <c r="AF136" s="39">
        <v>0</v>
      </c>
      <c r="AG136" s="40">
        <v>0</v>
      </c>
      <c r="AH136" s="6">
        <v>0</v>
      </c>
      <c r="AI136" s="39">
        <f t="shared" ref="AI136:AI147" si="585">IF(AG136=0,0,AH136/AG136*1000)</f>
        <v>0</v>
      </c>
      <c r="AJ136" s="40">
        <v>77.027000000000001</v>
      </c>
      <c r="AK136" s="6">
        <v>1636.48</v>
      </c>
      <c r="AL136" s="39">
        <f t="shared" ref="AL136:AL147" si="586">AK136/AJ136*1000</f>
        <v>21245.53727913589</v>
      </c>
      <c r="AM136" s="40">
        <v>0</v>
      </c>
      <c r="AN136" s="6">
        <v>0</v>
      </c>
      <c r="AO136" s="39">
        <v>0</v>
      </c>
      <c r="AP136" s="40">
        <v>0.115</v>
      </c>
      <c r="AQ136" s="6">
        <v>8.98</v>
      </c>
      <c r="AR136" s="39">
        <f t="shared" ref="AR136:AR140" si="587">AQ136/AP136*1000</f>
        <v>78086.956521739121</v>
      </c>
      <c r="AS136" s="40">
        <v>0</v>
      </c>
      <c r="AT136" s="6">
        <v>0</v>
      </c>
      <c r="AU136" s="39">
        <f t="shared" ref="AU136:AU147" si="588">IF(AS136=0,0,AT136/AS136*1000)</f>
        <v>0</v>
      </c>
      <c r="AV136" s="40">
        <v>85.9</v>
      </c>
      <c r="AW136" s="6">
        <v>3884.65</v>
      </c>
      <c r="AX136" s="39">
        <f t="shared" ref="AX136:AX147" si="589">AW136/AV136*1000</f>
        <v>45222.933643771823</v>
      </c>
      <c r="AY136" s="40">
        <v>2.76</v>
      </c>
      <c r="AZ136" s="6">
        <v>79.709999999999994</v>
      </c>
      <c r="BA136" s="39">
        <f t="shared" ref="BA136:BA145" si="590">AZ136/AY136*1000</f>
        <v>28880.434782608696</v>
      </c>
      <c r="BB136" s="40">
        <v>0</v>
      </c>
      <c r="BC136" s="6">
        <v>0</v>
      </c>
      <c r="BD136" s="39">
        <v>0</v>
      </c>
      <c r="BE136" s="40"/>
      <c r="BF136" s="6"/>
      <c r="BG136" s="39"/>
      <c r="BH136" s="40">
        <v>20.337</v>
      </c>
      <c r="BI136" s="6">
        <v>395.86</v>
      </c>
      <c r="BJ136" s="39">
        <f t="shared" ref="BJ136:BJ147" si="591">BI136/BH136*1000</f>
        <v>19465.014505580959</v>
      </c>
      <c r="BK136" s="40">
        <v>0</v>
      </c>
      <c r="BL136" s="6">
        <v>0</v>
      </c>
      <c r="BM136" s="39">
        <f t="shared" ref="BM136:BM147" si="592">IF(BK136=0,0,BL136/BK136*1000)</f>
        <v>0</v>
      </c>
      <c r="BN136" s="40">
        <v>0</v>
      </c>
      <c r="BO136" s="6">
        <v>0</v>
      </c>
      <c r="BP136" s="39">
        <f t="shared" ref="BP136:BP147" si="593">IF(BN136=0,0,BO136/BN136*1000)</f>
        <v>0</v>
      </c>
      <c r="BQ136" s="40">
        <v>0</v>
      </c>
      <c r="BR136" s="6">
        <v>0</v>
      </c>
      <c r="BS136" s="39">
        <v>0</v>
      </c>
      <c r="BT136" s="40">
        <v>9.7620000000000005</v>
      </c>
      <c r="BU136" s="6">
        <v>245.48</v>
      </c>
      <c r="BV136" s="39">
        <f t="shared" ref="BV136:BV147" si="594">BU136/BT136*1000</f>
        <v>25146.486375742672</v>
      </c>
      <c r="BW136" s="40">
        <v>0</v>
      </c>
      <c r="BX136" s="6">
        <v>0</v>
      </c>
      <c r="BY136" s="39">
        <v>0</v>
      </c>
      <c r="BZ136" s="40">
        <v>22</v>
      </c>
      <c r="CA136" s="6">
        <v>285.83999999999997</v>
      </c>
      <c r="CB136" s="39">
        <f t="shared" ref="CB136:CB146" si="595">CA136/BZ136*1000</f>
        <v>12992.727272727272</v>
      </c>
      <c r="CC136" s="40">
        <v>0</v>
      </c>
      <c r="CD136" s="6">
        <v>0</v>
      </c>
      <c r="CE136" s="39">
        <v>0</v>
      </c>
      <c r="CF136" s="40">
        <v>0</v>
      </c>
      <c r="CG136" s="6">
        <v>0</v>
      </c>
      <c r="CH136" s="39">
        <v>0</v>
      </c>
      <c r="CI136" s="40">
        <v>0</v>
      </c>
      <c r="CJ136" s="6">
        <v>0</v>
      </c>
      <c r="CK136" s="39">
        <v>0</v>
      </c>
      <c r="CL136" s="40">
        <v>0</v>
      </c>
      <c r="CM136" s="6">
        <v>0</v>
      </c>
      <c r="CN136" s="39">
        <f t="shared" ref="CN136:CN147" si="596">IF(CL136=0,0,CM136/CL136*1000)</f>
        <v>0</v>
      </c>
      <c r="CO136" s="40">
        <v>8</v>
      </c>
      <c r="CP136" s="6">
        <v>8.8000000000000007</v>
      </c>
      <c r="CQ136" s="39">
        <f t="shared" ref="CQ136:CQ143" si="597">CP136/CO136*1000</f>
        <v>1100</v>
      </c>
      <c r="CR136" s="40">
        <v>0</v>
      </c>
      <c r="CS136" s="6">
        <v>0</v>
      </c>
      <c r="CT136" s="39">
        <v>0</v>
      </c>
      <c r="CU136" s="40">
        <v>0</v>
      </c>
      <c r="CV136" s="6">
        <v>0</v>
      </c>
      <c r="CW136" s="39">
        <v>0</v>
      </c>
      <c r="CX136" s="40"/>
      <c r="CY136" s="6"/>
      <c r="CZ136" s="39"/>
      <c r="DA136" s="40">
        <v>0</v>
      </c>
      <c r="DB136" s="6">
        <v>0</v>
      </c>
      <c r="DC136" s="39">
        <v>0</v>
      </c>
      <c r="DD136" s="40">
        <v>0</v>
      </c>
      <c r="DE136" s="6">
        <v>0</v>
      </c>
      <c r="DF136" s="39">
        <v>0</v>
      </c>
      <c r="DG136" s="40">
        <v>0</v>
      </c>
      <c r="DH136" s="6">
        <v>0</v>
      </c>
      <c r="DI136" s="39">
        <v>0</v>
      </c>
      <c r="DJ136" s="40">
        <v>0</v>
      </c>
      <c r="DK136" s="6">
        <v>0</v>
      </c>
      <c r="DL136" s="39">
        <v>0</v>
      </c>
      <c r="DM136" s="40">
        <v>876.952</v>
      </c>
      <c r="DN136" s="6">
        <v>18733.490000000002</v>
      </c>
      <c r="DO136" s="39">
        <f t="shared" ref="DO136:DO147" si="598">DN136/DM136*1000</f>
        <v>21362.047181601731</v>
      </c>
      <c r="DP136" s="40">
        <v>0</v>
      </c>
      <c r="DQ136" s="6">
        <v>0</v>
      </c>
      <c r="DR136" s="39">
        <v>0</v>
      </c>
      <c r="DS136" s="40">
        <v>0</v>
      </c>
      <c r="DT136" s="6">
        <v>0</v>
      </c>
      <c r="DU136" s="39">
        <v>0</v>
      </c>
      <c r="DV136" s="40">
        <v>0</v>
      </c>
      <c r="DW136" s="6">
        <v>0</v>
      </c>
      <c r="DX136" s="39">
        <v>0</v>
      </c>
      <c r="DY136" s="40">
        <v>0</v>
      </c>
      <c r="DZ136" s="6">
        <v>0</v>
      </c>
      <c r="EA136" s="39">
        <v>0</v>
      </c>
      <c r="EB136" s="40">
        <v>0</v>
      </c>
      <c r="EC136" s="6">
        <v>0</v>
      </c>
      <c r="ED136" s="39">
        <v>0</v>
      </c>
      <c r="EE136" s="40">
        <v>0</v>
      </c>
      <c r="EF136" s="6">
        <v>0</v>
      </c>
      <c r="EG136" s="39">
        <v>0</v>
      </c>
      <c r="EH136" s="40">
        <v>0</v>
      </c>
      <c r="EI136" s="6">
        <v>0</v>
      </c>
      <c r="EJ136" s="39">
        <v>0</v>
      </c>
      <c r="EK136" s="40">
        <v>0</v>
      </c>
      <c r="EL136" s="6">
        <v>0</v>
      </c>
      <c r="EM136" s="39">
        <v>0</v>
      </c>
      <c r="EN136" s="40">
        <v>0</v>
      </c>
      <c r="EO136" s="6">
        <v>0</v>
      </c>
      <c r="EP136" s="39">
        <v>0</v>
      </c>
      <c r="EQ136" s="40">
        <v>0</v>
      </c>
      <c r="ER136" s="6">
        <v>0</v>
      </c>
      <c r="ES136" s="39">
        <v>0</v>
      </c>
      <c r="ET136" s="40">
        <v>65.260999999999996</v>
      </c>
      <c r="EU136" s="6">
        <v>1072.22</v>
      </c>
      <c r="EV136" s="39">
        <f t="shared" ref="EV136:EV147" si="599">EU136/ET136*1000</f>
        <v>16429.720660118601</v>
      </c>
      <c r="EW136" s="40">
        <v>0</v>
      </c>
      <c r="EX136" s="6">
        <v>0</v>
      </c>
      <c r="EY136" s="39">
        <v>0</v>
      </c>
      <c r="EZ136" s="40">
        <v>0</v>
      </c>
      <c r="FA136" s="6">
        <v>0</v>
      </c>
      <c r="FB136" s="39">
        <v>0</v>
      </c>
      <c r="FC136" s="40">
        <v>0</v>
      </c>
      <c r="FD136" s="6">
        <v>0</v>
      </c>
      <c r="FE136" s="39">
        <v>0</v>
      </c>
      <c r="FF136" s="40">
        <v>0</v>
      </c>
      <c r="FG136" s="6">
        <v>0</v>
      </c>
      <c r="FH136" s="39">
        <v>0</v>
      </c>
      <c r="FI136" s="40">
        <v>0</v>
      </c>
      <c r="FJ136" s="6">
        <v>0</v>
      </c>
      <c r="FK136" s="39">
        <v>0</v>
      </c>
      <c r="FL136" s="40">
        <v>104.461</v>
      </c>
      <c r="FM136" s="6">
        <v>2027.66</v>
      </c>
      <c r="FN136" s="39">
        <f t="shared" ref="FN136:FN147" si="600">FM136/FL136*1000</f>
        <v>19410.689156718778</v>
      </c>
      <c r="FO136" s="40">
        <v>0</v>
      </c>
      <c r="FP136" s="6">
        <v>0</v>
      </c>
      <c r="FQ136" s="39">
        <f t="shared" ref="FQ136:FQ147" si="601">IF(FO136=0,0,FP136/FO136*1000)</f>
        <v>0</v>
      </c>
      <c r="FR136" s="40">
        <v>0</v>
      </c>
      <c r="FS136" s="6">
        <v>0</v>
      </c>
      <c r="FT136" s="39">
        <f t="shared" ref="FT136:FT147" si="602">IF(FR136=0,0,FS136/FR136*1000)</f>
        <v>0</v>
      </c>
      <c r="FU136" s="40">
        <v>0</v>
      </c>
      <c r="FV136" s="6">
        <v>0</v>
      </c>
      <c r="FW136" s="39">
        <v>0</v>
      </c>
      <c r="FX136" s="40">
        <v>0</v>
      </c>
      <c r="FY136" s="6">
        <v>0</v>
      </c>
      <c r="FZ136" s="39">
        <v>0</v>
      </c>
      <c r="GA136" s="40">
        <v>1.577</v>
      </c>
      <c r="GB136" s="6">
        <v>805.15</v>
      </c>
      <c r="GC136" s="39">
        <f t="shared" ref="GC136:GC147" si="603">GB136/GA136*1000</f>
        <v>510558.02155992395</v>
      </c>
      <c r="GD136" s="40">
        <v>207.61799999999999</v>
      </c>
      <c r="GE136" s="6">
        <v>5226.72</v>
      </c>
      <c r="GF136" s="39">
        <f t="shared" ref="GF136:GF147" si="604">GE136/GD136*1000</f>
        <v>25174.695835621191</v>
      </c>
      <c r="GG136" s="40">
        <v>6</v>
      </c>
      <c r="GH136" s="6">
        <v>12.48</v>
      </c>
      <c r="GI136" s="39">
        <f t="shared" ref="GI136:GI147" si="605">GH136/GG136*1000</f>
        <v>2080</v>
      </c>
      <c r="GJ136" s="40">
        <v>0</v>
      </c>
      <c r="GK136" s="6">
        <v>0</v>
      </c>
      <c r="GL136" s="39">
        <v>0</v>
      </c>
      <c r="GM136" s="40">
        <v>0</v>
      </c>
      <c r="GN136" s="6">
        <v>0</v>
      </c>
      <c r="GO136" s="39">
        <v>0</v>
      </c>
      <c r="GP136" s="40">
        <v>0</v>
      </c>
      <c r="GQ136" s="6">
        <v>0</v>
      </c>
      <c r="GR136" s="39">
        <v>0</v>
      </c>
      <c r="GS136" s="8">
        <f t="shared" ref="GS136:GS161" si="606">SUM(C136,F136,I136,L136,R136,X136,AA136,AJ136,AV136,AY136,BH136,BQ136,BT136,BZ136,CF136,CR136,DA136,DM136,DP136,EE136,EK136,EQ136,ET136,FC136,FI136,FL136,FX136,GA136,GD136,GP136+DG136+GG136+BW136+AM136+AD136+CO136+DJ136,CI136+AP136+CC136+EH136+O136)+EZ136+GJ136+CU136+EW136+EN136</f>
        <v>1540.278</v>
      </c>
      <c r="GT136" s="17">
        <f t="shared" ref="GT136:GT161" si="607">SUM(D136,G136,J136,M136,S136,Y136,AB136,AK136,AW136,AZ136,BI136,BR136,BU136,CA136,CG136,CS136,DB136,DN136,DQ136,EF136,EL136,ER136,EU136,FD136,FJ136,FM136,FY136,GB136,GE136,GQ136)+DH136+GH136+BX136+AN136+AE136+CP136+DK136+CJ136+AQ136+CD136+EI136+P136+FA136+GK136+CV136+EX136+EO136</f>
        <v>36177.450000000004</v>
      </c>
      <c r="GU136" s="4"/>
      <c r="GV136" s="5"/>
      <c r="GW136" s="4"/>
      <c r="GX136" s="4"/>
      <c r="GY136" s="4"/>
      <c r="GZ136" s="5"/>
      <c r="HA136" s="4"/>
      <c r="HB136" s="4"/>
      <c r="HC136" s="4"/>
      <c r="HD136" s="5"/>
      <c r="HE136" s="4"/>
      <c r="HF136" s="4"/>
      <c r="HG136" s="4"/>
      <c r="HH136" s="5"/>
      <c r="HI136" s="4"/>
      <c r="HJ136" s="1"/>
      <c r="HK136" s="1"/>
      <c r="HL136" s="2"/>
      <c r="HM136" s="1"/>
      <c r="HN136" s="1"/>
      <c r="HO136" s="1"/>
      <c r="HP136" s="2"/>
      <c r="HQ136" s="1"/>
      <c r="HR136" s="1"/>
      <c r="HS136" s="1"/>
      <c r="HT136" s="2"/>
      <c r="HU136" s="1"/>
      <c r="HV136" s="1"/>
      <c r="HW136" s="1"/>
      <c r="HX136" s="2"/>
      <c r="HY136" s="1"/>
      <c r="HZ136" s="1"/>
      <c r="IA136" s="1"/>
      <c r="IB136" s="2"/>
      <c r="IC136" s="1"/>
      <c r="ID136" s="1"/>
      <c r="IE136" s="1"/>
      <c r="IF136" s="2"/>
      <c r="IG136" s="1"/>
      <c r="IH136" s="1"/>
      <c r="II136" s="1"/>
      <c r="IJ136" s="2"/>
      <c r="IK136" s="1"/>
      <c r="IL136" s="1"/>
      <c r="IM136" s="1"/>
    </row>
    <row r="137" spans="1:322" x14ac:dyDescent="0.3">
      <c r="A137" s="52">
        <v>2016</v>
      </c>
      <c r="B137" s="53" t="s">
        <v>6</v>
      </c>
      <c r="C137" s="40">
        <v>0</v>
      </c>
      <c r="D137" s="6">
        <v>0</v>
      </c>
      <c r="E137" s="39">
        <v>0</v>
      </c>
      <c r="F137" s="40">
        <v>9.5039999999999996</v>
      </c>
      <c r="G137" s="6">
        <v>354.95</v>
      </c>
      <c r="H137" s="39">
        <f t="shared" ref="H137:H146" si="608">G137/F137*1000</f>
        <v>37347.43265993266</v>
      </c>
      <c r="I137" s="40">
        <v>0</v>
      </c>
      <c r="J137" s="6">
        <v>0</v>
      </c>
      <c r="K137" s="39">
        <v>0</v>
      </c>
      <c r="L137" s="40">
        <v>42.259</v>
      </c>
      <c r="M137" s="6">
        <v>820.53</v>
      </c>
      <c r="N137" s="39">
        <f t="shared" si="582"/>
        <v>19416.692302231473</v>
      </c>
      <c r="O137" s="40">
        <v>0</v>
      </c>
      <c r="P137" s="6">
        <v>0</v>
      </c>
      <c r="Q137" s="39">
        <v>0</v>
      </c>
      <c r="R137" s="40">
        <v>0</v>
      </c>
      <c r="S137" s="6">
        <v>0</v>
      </c>
      <c r="T137" s="39">
        <v>0</v>
      </c>
      <c r="U137" s="40">
        <v>0</v>
      </c>
      <c r="V137" s="6">
        <v>0</v>
      </c>
      <c r="W137" s="39">
        <v>0</v>
      </c>
      <c r="X137" s="40">
        <v>0</v>
      </c>
      <c r="Y137" s="6">
        <v>0</v>
      </c>
      <c r="Z137" s="39">
        <v>0</v>
      </c>
      <c r="AA137" s="40">
        <v>1E-3</v>
      </c>
      <c r="AB137" s="6">
        <v>1.32</v>
      </c>
      <c r="AC137" s="39">
        <f t="shared" ref="AC137:AC146" si="609">AB137/AA137*1000</f>
        <v>1320000</v>
      </c>
      <c r="AD137" s="40">
        <v>0</v>
      </c>
      <c r="AE137" s="6">
        <v>0</v>
      </c>
      <c r="AF137" s="39">
        <v>0</v>
      </c>
      <c r="AG137" s="40">
        <v>0</v>
      </c>
      <c r="AH137" s="6">
        <v>0</v>
      </c>
      <c r="AI137" s="39">
        <f t="shared" si="585"/>
        <v>0</v>
      </c>
      <c r="AJ137" s="40">
        <v>119.498</v>
      </c>
      <c r="AK137" s="6">
        <v>4928</v>
      </c>
      <c r="AL137" s="39">
        <f t="shared" si="586"/>
        <v>41239.183919396142</v>
      </c>
      <c r="AM137" s="40">
        <v>0</v>
      </c>
      <c r="AN137" s="6">
        <v>0</v>
      </c>
      <c r="AO137" s="39">
        <v>0</v>
      </c>
      <c r="AP137" s="40">
        <v>0</v>
      </c>
      <c r="AQ137" s="6">
        <v>0</v>
      </c>
      <c r="AR137" s="39">
        <v>0</v>
      </c>
      <c r="AS137" s="40">
        <v>0</v>
      </c>
      <c r="AT137" s="6">
        <v>0</v>
      </c>
      <c r="AU137" s="39">
        <f t="shared" si="588"/>
        <v>0</v>
      </c>
      <c r="AV137" s="40">
        <v>132.18899999999999</v>
      </c>
      <c r="AW137" s="6">
        <v>3995.53</v>
      </c>
      <c r="AX137" s="39">
        <f t="shared" si="589"/>
        <v>30225.888689679174</v>
      </c>
      <c r="AY137" s="40">
        <v>0</v>
      </c>
      <c r="AZ137" s="6">
        <v>0</v>
      </c>
      <c r="BA137" s="39">
        <v>0</v>
      </c>
      <c r="BB137" s="40">
        <v>0</v>
      </c>
      <c r="BC137" s="6">
        <v>0</v>
      </c>
      <c r="BD137" s="39">
        <v>0</v>
      </c>
      <c r="BE137" s="40"/>
      <c r="BF137" s="6"/>
      <c r="BG137" s="39"/>
      <c r="BH137" s="40">
        <v>0</v>
      </c>
      <c r="BI137" s="6">
        <v>0</v>
      </c>
      <c r="BJ137" s="39">
        <v>0</v>
      </c>
      <c r="BK137" s="40">
        <v>0</v>
      </c>
      <c r="BL137" s="6">
        <v>0</v>
      </c>
      <c r="BM137" s="39">
        <f t="shared" si="592"/>
        <v>0</v>
      </c>
      <c r="BN137" s="40">
        <v>0</v>
      </c>
      <c r="BO137" s="6">
        <v>0</v>
      </c>
      <c r="BP137" s="39">
        <f t="shared" si="593"/>
        <v>0</v>
      </c>
      <c r="BQ137" s="40">
        <v>0</v>
      </c>
      <c r="BR137" s="6">
        <v>0</v>
      </c>
      <c r="BS137" s="39">
        <v>0</v>
      </c>
      <c r="BT137" s="40">
        <v>7.29</v>
      </c>
      <c r="BU137" s="6">
        <v>199.9</v>
      </c>
      <c r="BV137" s="39">
        <f t="shared" si="594"/>
        <v>27421.124828532236</v>
      </c>
      <c r="BW137" s="40">
        <v>0</v>
      </c>
      <c r="BX137" s="6">
        <v>0</v>
      </c>
      <c r="BY137" s="39">
        <v>0</v>
      </c>
      <c r="BZ137" s="40">
        <v>2.3940000000000001</v>
      </c>
      <c r="CA137" s="6">
        <v>360.8</v>
      </c>
      <c r="CB137" s="39">
        <f t="shared" si="595"/>
        <v>150710.10860484542</v>
      </c>
      <c r="CC137" s="40">
        <v>3.5000000000000003E-2</v>
      </c>
      <c r="CD137" s="6">
        <v>0.76</v>
      </c>
      <c r="CE137" s="39">
        <f t="shared" ref="CE137:CE138" si="610">CD137/CC137*1000</f>
        <v>21714.28571428571</v>
      </c>
      <c r="CF137" s="40">
        <v>3.3000000000000002E-2</v>
      </c>
      <c r="CG137" s="6">
        <v>0.55000000000000004</v>
      </c>
      <c r="CH137" s="39">
        <f t="shared" ref="CH137:CH139" si="611">CG137/CF137*1000</f>
        <v>16666.666666666668</v>
      </c>
      <c r="CI137" s="40">
        <v>0</v>
      </c>
      <c r="CJ137" s="6">
        <v>0</v>
      </c>
      <c r="CK137" s="39">
        <v>0</v>
      </c>
      <c r="CL137" s="40">
        <v>0</v>
      </c>
      <c r="CM137" s="6">
        <v>0</v>
      </c>
      <c r="CN137" s="39">
        <f t="shared" si="596"/>
        <v>0</v>
      </c>
      <c r="CO137" s="40">
        <v>8.6</v>
      </c>
      <c r="CP137" s="6">
        <v>13.21</v>
      </c>
      <c r="CQ137" s="39">
        <f t="shared" si="597"/>
        <v>1536.0465116279072</v>
      </c>
      <c r="CR137" s="40">
        <v>0</v>
      </c>
      <c r="CS137" s="6">
        <v>0</v>
      </c>
      <c r="CT137" s="39">
        <v>0</v>
      </c>
      <c r="CU137" s="40">
        <v>0</v>
      </c>
      <c r="CV137" s="6">
        <v>0</v>
      </c>
      <c r="CW137" s="39">
        <v>0</v>
      </c>
      <c r="CX137" s="40"/>
      <c r="CY137" s="6"/>
      <c r="CZ137" s="39"/>
      <c r="DA137" s="40">
        <v>0</v>
      </c>
      <c r="DB137" s="6">
        <v>0</v>
      </c>
      <c r="DC137" s="39">
        <v>0</v>
      </c>
      <c r="DD137" s="40">
        <v>0</v>
      </c>
      <c r="DE137" s="6">
        <v>0</v>
      </c>
      <c r="DF137" s="39">
        <v>0</v>
      </c>
      <c r="DG137" s="40">
        <v>0</v>
      </c>
      <c r="DH137" s="6">
        <v>0</v>
      </c>
      <c r="DI137" s="39">
        <v>0</v>
      </c>
      <c r="DJ137" s="40">
        <v>0</v>
      </c>
      <c r="DK137" s="6">
        <v>0</v>
      </c>
      <c r="DL137" s="39">
        <v>0</v>
      </c>
      <c r="DM137" s="40">
        <v>1294.318</v>
      </c>
      <c r="DN137" s="6">
        <v>27563.84</v>
      </c>
      <c r="DO137" s="39">
        <f t="shared" si="598"/>
        <v>21296.033895843215</v>
      </c>
      <c r="DP137" s="40">
        <v>0</v>
      </c>
      <c r="DQ137" s="6">
        <v>0</v>
      </c>
      <c r="DR137" s="39">
        <v>0</v>
      </c>
      <c r="DS137" s="40">
        <v>0</v>
      </c>
      <c r="DT137" s="6">
        <v>0</v>
      </c>
      <c r="DU137" s="39">
        <v>0</v>
      </c>
      <c r="DV137" s="40">
        <v>0</v>
      </c>
      <c r="DW137" s="6">
        <v>0</v>
      </c>
      <c r="DX137" s="39">
        <v>0</v>
      </c>
      <c r="DY137" s="40">
        <v>0</v>
      </c>
      <c r="DZ137" s="6">
        <v>0</v>
      </c>
      <c r="EA137" s="39">
        <v>0</v>
      </c>
      <c r="EB137" s="40">
        <v>0</v>
      </c>
      <c r="EC137" s="6">
        <v>0</v>
      </c>
      <c r="ED137" s="39">
        <v>0</v>
      </c>
      <c r="EE137" s="40">
        <v>0</v>
      </c>
      <c r="EF137" s="6">
        <v>0</v>
      </c>
      <c r="EG137" s="39">
        <v>0</v>
      </c>
      <c r="EH137" s="40">
        <v>0</v>
      </c>
      <c r="EI137" s="6">
        <v>0</v>
      </c>
      <c r="EJ137" s="39">
        <v>0</v>
      </c>
      <c r="EK137" s="40">
        <v>0</v>
      </c>
      <c r="EL137" s="6">
        <v>0</v>
      </c>
      <c r="EM137" s="39">
        <v>0</v>
      </c>
      <c r="EN137" s="40">
        <v>0</v>
      </c>
      <c r="EO137" s="6">
        <v>0</v>
      </c>
      <c r="EP137" s="39">
        <v>0</v>
      </c>
      <c r="EQ137" s="40">
        <v>0</v>
      </c>
      <c r="ER137" s="6">
        <v>0</v>
      </c>
      <c r="ES137" s="39">
        <v>0</v>
      </c>
      <c r="ET137" s="40">
        <v>386.25200000000001</v>
      </c>
      <c r="EU137" s="6">
        <v>3485.61</v>
      </c>
      <c r="EV137" s="39">
        <f t="shared" si="599"/>
        <v>9024.1862825305743</v>
      </c>
      <c r="EW137" s="40">
        <v>0</v>
      </c>
      <c r="EX137" s="6">
        <v>0</v>
      </c>
      <c r="EY137" s="39">
        <v>0</v>
      </c>
      <c r="EZ137" s="40">
        <v>0</v>
      </c>
      <c r="FA137" s="6">
        <v>0</v>
      </c>
      <c r="FB137" s="39">
        <v>0</v>
      </c>
      <c r="FC137" s="40">
        <v>1</v>
      </c>
      <c r="FD137" s="6">
        <v>248.18</v>
      </c>
      <c r="FE137" s="39">
        <f t="shared" ref="FE137:FE146" si="612">FD137/FC137*1000</f>
        <v>248180</v>
      </c>
      <c r="FF137" s="40">
        <v>0</v>
      </c>
      <c r="FG137" s="6">
        <v>0</v>
      </c>
      <c r="FH137" s="39">
        <v>0</v>
      </c>
      <c r="FI137" s="40">
        <v>0</v>
      </c>
      <c r="FJ137" s="6">
        <v>0</v>
      </c>
      <c r="FK137" s="39">
        <v>0</v>
      </c>
      <c r="FL137" s="40">
        <v>56.4</v>
      </c>
      <c r="FM137" s="6">
        <v>969.14</v>
      </c>
      <c r="FN137" s="39">
        <f t="shared" si="600"/>
        <v>17183.333333333332</v>
      </c>
      <c r="FO137" s="40">
        <v>0</v>
      </c>
      <c r="FP137" s="6">
        <v>0</v>
      </c>
      <c r="FQ137" s="39">
        <f t="shared" si="601"/>
        <v>0</v>
      </c>
      <c r="FR137" s="40">
        <v>0</v>
      </c>
      <c r="FS137" s="6">
        <v>0</v>
      </c>
      <c r="FT137" s="39">
        <f t="shared" si="602"/>
        <v>0</v>
      </c>
      <c r="FU137" s="40">
        <v>0</v>
      </c>
      <c r="FV137" s="6">
        <v>0</v>
      </c>
      <c r="FW137" s="39">
        <v>0</v>
      </c>
      <c r="FX137" s="40">
        <v>0</v>
      </c>
      <c r="FY137" s="6">
        <v>0</v>
      </c>
      <c r="FZ137" s="39">
        <v>0</v>
      </c>
      <c r="GA137" s="40">
        <v>0</v>
      </c>
      <c r="GB137" s="6">
        <v>0</v>
      </c>
      <c r="GC137" s="39">
        <v>0</v>
      </c>
      <c r="GD137" s="40">
        <v>101.087</v>
      </c>
      <c r="GE137" s="6">
        <v>3582.29</v>
      </c>
      <c r="GF137" s="39">
        <f t="shared" si="604"/>
        <v>35437.692284863529</v>
      </c>
      <c r="GG137" s="40">
        <v>0</v>
      </c>
      <c r="GH137" s="6">
        <v>0</v>
      </c>
      <c r="GI137" s="39">
        <v>0</v>
      </c>
      <c r="GJ137" s="40">
        <v>0</v>
      </c>
      <c r="GK137" s="6">
        <v>0</v>
      </c>
      <c r="GL137" s="39">
        <v>0</v>
      </c>
      <c r="GM137" s="40">
        <v>0</v>
      </c>
      <c r="GN137" s="6">
        <v>0</v>
      </c>
      <c r="GO137" s="39">
        <v>0</v>
      </c>
      <c r="GP137" s="40">
        <v>0</v>
      </c>
      <c r="GQ137" s="6">
        <v>0</v>
      </c>
      <c r="GR137" s="39">
        <v>0</v>
      </c>
      <c r="GS137" s="8">
        <f t="shared" si="606"/>
        <v>2160.8599999999997</v>
      </c>
      <c r="GT137" s="17">
        <f t="shared" si="607"/>
        <v>46524.61</v>
      </c>
      <c r="GU137" s="4"/>
      <c r="GV137" s="5"/>
      <c r="GW137" s="4"/>
      <c r="GX137" s="4"/>
      <c r="GY137" s="4"/>
      <c r="GZ137" s="5"/>
      <c r="HA137" s="4"/>
      <c r="HB137" s="4"/>
      <c r="HC137" s="4"/>
      <c r="HD137" s="5"/>
      <c r="HE137" s="4"/>
      <c r="HF137" s="4"/>
      <c r="HG137" s="4"/>
      <c r="HH137" s="5"/>
      <c r="HI137" s="4"/>
      <c r="HJ137" s="1"/>
      <c r="HK137" s="1"/>
      <c r="HL137" s="2"/>
      <c r="HM137" s="1"/>
      <c r="HN137" s="1"/>
      <c r="HO137" s="1"/>
      <c r="HP137" s="2"/>
      <c r="HQ137" s="1"/>
      <c r="HR137" s="1"/>
      <c r="HS137" s="1"/>
      <c r="HT137" s="2"/>
      <c r="HU137" s="1"/>
      <c r="HV137" s="1"/>
      <c r="HW137" s="1"/>
      <c r="HX137" s="2"/>
      <c r="HY137" s="1"/>
      <c r="HZ137" s="1"/>
      <c r="IA137" s="1"/>
      <c r="IB137" s="2"/>
      <c r="IC137" s="1"/>
      <c r="ID137" s="1"/>
      <c r="IE137" s="1"/>
      <c r="IF137" s="2"/>
      <c r="IG137" s="1"/>
      <c r="IH137" s="1"/>
      <c r="II137" s="1"/>
      <c r="IJ137" s="2"/>
      <c r="IK137" s="1"/>
      <c r="IL137" s="1"/>
      <c r="IM137" s="1"/>
    </row>
    <row r="138" spans="1:322" x14ac:dyDescent="0.3">
      <c r="A138" s="52">
        <v>2016</v>
      </c>
      <c r="B138" s="53" t="s">
        <v>7</v>
      </c>
      <c r="C138" s="40">
        <v>0</v>
      </c>
      <c r="D138" s="6">
        <v>0</v>
      </c>
      <c r="E138" s="39">
        <v>0</v>
      </c>
      <c r="F138" s="40">
        <v>19.007999999999999</v>
      </c>
      <c r="G138" s="6">
        <v>706.45</v>
      </c>
      <c r="H138" s="39">
        <f t="shared" si="608"/>
        <v>37165.930134680137</v>
      </c>
      <c r="I138" s="40">
        <v>6.9720000000000004</v>
      </c>
      <c r="J138" s="6">
        <v>248.31</v>
      </c>
      <c r="K138" s="39">
        <f t="shared" ref="K138:K147" si="613">J138/I138*1000</f>
        <v>35615.318416523238</v>
      </c>
      <c r="L138" s="40">
        <v>30.986000000000001</v>
      </c>
      <c r="M138" s="6">
        <v>2009.81</v>
      </c>
      <c r="N138" s="39">
        <f t="shared" si="582"/>
        <v>64861.873103982449</v>
      </c>
      <c r="O138" s="40">
        <v>13.7</v>
      </c>
      <c r="P138" s="6">
        <v>142.07</v>
      </c>
      <c r="Q138" s="39">
        <f t="shared" si="583"/>
        <v>10370.072992700729</v>
      </c>
      <c r="R138" s="40">
        <v>0</v>
      </c>
      <c r="S138" s="6">
        <v>0</v>
      </c>
      <c r="T138" s="39">
        <v>0</v>
      </c>
      <c r="U138" s="40">
        <v>0</v>
      </c>
      <c r="V138" s="6">
        <v>0</v>
      </c>
      <c r="W138" s="39">
        <v>0</v>
      </c>
      <c r="X138" s="40">
        <v>122.85</v>
      </c>
      <c r="Y138" s="6">
        <v>4438.26</v>
      </c>
      <c r="Z138" s="39">
        <f t="shared" si="584"/>
        <v>36127.472527472535</v>
      </c>
      <c r="AA138" s="40">
        <v>1E-3</v>
      </c>
      <c r="AB138" s="6">
        <v>0.6</v>
      </c>
      <c r="AC138" s="39">
        <f t="shared" si="609"/>
        <v>600000</v>
      </c>
      <c r="AD138" s="40">
        <v>0</v>
      </c>
      <c r="AE138" s="6">
        <v>0</v>
      </c>
      <c r="AF138" s="39">
        <v>0</v>
      </c>
      <c r="AG138" s="40">
        <v>0</v>
      </c>
      <c r="AH138" s="6">
        <v>0</v>
      </c>
      <c r="AI138" s="39">
        <f t="shared" si="585"/>
        <v>0</v>
      </c>
      <c r="AJ138" s="40">
        <v>76.762</v>
      </c>
      <c r="AK138" s="6">
        <v>2310.56</v>
      </c>
      <c r="AL138" s="39">
        <f t="shared" si="586"/>
        <v>30100.310049243111</v>
      </c>
      <c r="AM138" s="40">
        <v>0</v>
      </c>
      <c r="AN138" s="6">
        <v>0</v>
      </c>
      <c r="AO138" s="39">
        <v>0</v>
      </c>
      <c r="AP138" s="40">
        <v>0.1</v>
      </c>
      <c r="AQ138" s="6">
        <v>6.47</v>
      </c>
      <c r="AR138" s="39">
        <f t="shared" si="587"/>
        <v>64699.999999999985</v>
      </c>
      <c r="AS138" s="40">
        <v>0</v>
      </c>
      <c r="AT138" s="6">
        <v>0</v>
      </c>
      <c r="AU138" s="39">
        <f t="shared" si="588"/>
        <v>0</v>
      </c>
      <c r="AV138" s="40">
        <v>196.38800000000001</v>
      </c>
      <c r="AW138" s="6">
        <v>4327.7700000000004</v>
      </c>
      <c r="AX138" s="39">
        <f t="shared" si="589"/>
        <v>22036.835244515958</v>
      </c>
      <c r="AY138" s="40">
        <v>0</v>
      </c>
      <c r="AZ138" s="6">
        <v>0</v>
      </c>
      <c r="BA138" s="39">
        <v>0</v>
      </c>
      <c r="BB138" s="40">
        <v>0</v>
      </c>
      <c r="BC138" s="6">
        <v>0</v>
      </c>
      <c r="BD138" s="39">
        <v>0</v>
      </c>
      <c r="BE138" s="40"/>
      <c r="BF138" s="6"/>
      <c r="BG138" s="39"/>
      <c r="BH138" s="40">
        <v>0</v>
      </c>
      <c r="BI138" s="6">
        <v>0</v>
      </c>
      <c r="BJ138" s="39">
        <v>0</v>
      </c>
      <c r="BK138" s="40">
        <v>0</v>
      </c>
      <c r="BL138" s="6">
        <v>0</v>
      </c>
      <c r="BM138" s="39">
        <f t="shared" si="592"/>
        <v>0</v>
      </c>
      <c r="BN138" s="40">
        <v>0</v>
      </c>
      <c r="BO138" s="6">
        <v>0</v>
      </c>
      <c r="BP138" s="39">
        <f t="shared" si="593"/>
        <v>0</v>
      </c>
      <c r="BQ138" s="40">
        <v>0</v>
      </c>
      <c r="BR138" s="6">
        <v>0</v>
      </c>
      <c r="BS138" s="39">
        <v>0</v>
      </c>
      <c r="BT138" s="40">
        <v>5.7670000000000003</v>
      </c>
      <c r="BU138" s="6">
        <v>165.21</v>
      </c>
      <c r="BV138" s="39">
        <f t="shared" si="594"/>
        <v>28647.477024449454</v>
      </c>
      <c r="BW138" s="40">
        <v>0</v>
      </c>
      <c r="BX138" s="6">
        <v>0</v>
      </c>
      <c r="BY138" s="39">
        <v>0</v>
      </c>
      <c r="BZ138" s="40">
        <v>67.796999999999997</v>
      </c>
      <c r="CA138" s="6">
        <v>822.38</v>
      </c>
      <c r="CB138" s="39">
        <f t="shared" si="595"/>
        <v>12130.035252297299</v>
      </c>
      <c r="CC138" s="40">
        <v>0.10299999999999999</v>
      </c>
      <c r="CD138" s="6">
        <v>2.14</v>
      </c>
      <c r="CE138" s="39">
        <f t="shared" si="610"/>
        <v>20776.699029126215</v>
      </c>
      <c r="CF138" s="40">
        <v>0</v>
      </c>
      <c r="CG138" s="6">
        <v>0</v>
      </c>
      <c r="CH138" s="39">
        <v>0</v>
      </c>
      <c r="CI138" s="40">
        <v>0</v>
      </c>
      <c r="CJ138" s="6">
        <v>0</v>
      </c>
      <c r="CK138" s="39">
        <v>0</v>
      </c>
      <c r="CL138" s="40">
        <v>0</v>
      </c>
      <c r="CM138" s="6">
        <v>0</v>
      </c>
      <c r="CN138" s="39">
        <f t="shared" si="596"/>
        <v>0</v>
      </c>
      <c r="CO138" s="40">
        <v>11.75</v>
      </c>
      <c r="CP138" s="6">
        <v>12.5</v>
      </c>
      <c r="CQ138" s="39">
        <f t="shared" si="597"/>
        <v>1063.8297872340424</v>
      </c>
      <c r="CR138" s="40">
        <v>0</v>
      </c>
      <c r="CS138" s="6">
        <v>0</v>
      </c>
      <c r="CT138" s="39">
        <v>0</v>
      </c>
      <c r="CU138" s="40">
        <v>0</v>
      </c>
      <c r="CV138" s="6">
        <v>0</v>
      </c>
      <c r="CW138" s="39">
        <v>0</v>
      </c>
      <c r="CX138" s="40"/>
      <c r="CY138" s="6"/>
      <c r="CZ138" s="39"/>
      <c r="DA138" s="40">
        <v>0</v>
      </c>
      <c r="DB138" s="6">
        <v>0</v>
      </c>
      <c r="DC138" s="39">
        <v>0</v>
      </c>
      <c r="DD138" s="40">
        <v>0</v>
      </c>
      <c r="DE138" s="6">
        <v>0</v>
      </c>
      <c r="DF138" s="39">
        <v>0</v>
      </c>
      <c r="DG138" s="40">
        <v>0</v>
      </c>
      <c r="DH138" s="6">
        <v>0</v>
      </c>
      <c r="DI138" s="39">
        <v>0</v>
      </c>
      <c r="DJ138" s="40">
        <v>0</v>
      </c>
      <c r="DK138" s="6">
        <v>0</v>
      </c>
      <c r="DL138" s="39">
        <v>0</v>
      </c>
      <c r="DM138" s="40">
        <v>1646.7380000000001</v>
      </c>
      <c r="DN138" s="6">
        <v>30349</v>
      </c>
      <c r="DO138" s="39">
        <f t="shared" si="598"/>
        <v>18429.768427035749</v>
      </c>
      <c r="DP138" s="40">
        <v>0</v>
      </c>
      <c r="DQ138" s="6">
        <v>0</v>
      </c>
      <c r="DR138" s="39">
        <v>0</v>
      </c>
      <c r="DS138" s="40">
        <v>0</v>
      </c>
      <c r="DT138" s="6">
        <v>0</v>
      </c>
      <c r="DU138" s="39">
        <v>0</v>
      </c>
      <c r="DV138" s="40">
        <v>0</v>
      </c>
      <c r="DW138" s="6">
        <v>0</v>
      </c>
      <c r="DX138" s="39">
        <v>0</v>
      </c>
      <c r="DY138" s="40">
        <v>0</v>
      </c>
      <c r="DZ138" s="6">
        <v>0</v>
      </c>
      <c r="EA138" s="39">
        <v>0</v>
      </c>
      <c r="EB138" s="40">
        <v>0</v>
      </c>
      <c r="EC138" s="6">
        <v>0</v>
      </c>
      <c r="ED138" s="39">
        <v>0</v>
      </c>
      <c r="EE138" s="40">
        <v>0</v>
      </c>
      <c r="EF138" s="6">
        <v>0</v>
      </c>
      <c r="EG138" s="39">
        <v>0</v>
      </c>
      <c r="EH138" s="40">
        <v>0</v>
      </c>
      <c r="EI138" s="6">
        <v>0</v>
      </c>
      <c r="EJ138" s="39">
        <v>0</v>
      </c>
      <c r="EK138" s="40">
        <v>0</v>
      </c>
      <c r="EL138" s="6">
        <v>0</v>
      </c>
      <c r="EM138" s="39">
        <v>0</v>
      </c>
      <c r="EN138" s="40">
        <v>0</v>
      </c>
      <c r="EO138" s="6">
        <v>0</v>
      </c>
      <c r="EP138" s="39">
        <v>0</v>
      </c>
      <c r="EQ138" s="40">
        <v>0</v>
      </c>
      <c r="ER138" s="6">
        <v>0</v>
      </c>
      <c r="ES138" s="39">
        <v>0</v>
      </c>
      <c r="ET138" s="40">
        <v>116.001</v>
      </c>
      <c r="EU138" s="6">
        <v>1774.01</v>
      </c>
      <c r="EV138" s="39">
        <f t="shared" si="599"/>
        <v>15293.057818467081</v>
      </c>
      <c r="EW138" s="40">
        <v>0</v>
      </c>
      <c r="EX138" s="6">
        <v>0</v>
      </c>
      <c r="EY138" s="39">
        <v>0</v>
      </c>
      <c r="EZ138" s="40">
        <v>0</v>
      </c>
      <c r="FA138" s="6">
        <v>0</v>
      </c>
      <c r="FB138" s="39">
        <v>0</v>
      </c>
      <c r="FC138" s="40">
        <v>2</v>
      </c>
      <c r="FD138" s="6">
        <v>470.79</v>
      </c>
      <c r="FE138" s="39">
        <f t="shared" si="612"/>
        <v>235395</v>
      </c>
      <c r="FF138" s="40">
        <v>0</v>
      </c>
      <c r="FG138" s="6">
        <v>0</v>
      </c>
      <c r="FH138" s="39">
        <v>0</v>
      </c>
      <c r="FI138" s="40">
        <v>0</v>
      </c>
      <c r="FJ138" s="6">
        <v>0</v>
      </c>
      <c r="FK138" s="39">
        <v>0</v>
      </c>
      <c r="FL138" s="40">
        <v>93.186000000000007</v>
      </c>
      <c r="FM138" s="6">
        <v>1570.22</v>
      </c>
      <c r="FN138" s="39">
        <f t="shared" si="600"/>
        <v>16850.385251003368</v>
      </c>
      <c r="FO138" s="40">
        <v>0</v>
      </c>
      <c r="FP138" s="6">
        <v>0</v>
      </c>
      <c r="FQ138" s="39">
        <f t="shared" si="601"/>
        <v>0</v>
      </c>
      <c r="FR138" s="40">
        <v>0</v>
      </c>
      <c r="FS138" s="6">
        <v>0</v>
      </c>
      <c r="FT138" s="39">
        <f t="shared" si="602"/>
        <v>0</v>
      </c>
      <c r="FU138" s="40">
        <v>0</v>
      </c>
      <c r="FV138" s="6">
        <v>0</v>
      </c>
      <c r="FW138" s="39">
        <v>0</v>
      </c>
      <c r="FX138" s="40">
        <v>0</v>
      </c>
      <c r="FY138" s="6">
        <v>0</v>
      </c>
      <c r="FZ138" s="39">
        <v>0</v>
      </c>
      <c r="GA138" s="40">
        <v>1.7589999999999999</v>
      </c>
      <c r="GB138" s="6">
        <v>287.45</v>
      </c>
      <c r="GC138" s="39">
        <f t="shared" si="603"/>
        <v>163416.71404206936</v>
      </c>
      <c r="GD138" s="40">
        <v>153.12700000000001</v>
      </c>
      <c r="GE138" s="6">
        <v>5080.95</v>
      </c>
      <c r="GF138" s="39">
        <f t="shared" si="604"/>
        <v>33181.280897555625</v>
      </c>
      <c r="GG138" s="40">
        <v>10.5</v>
      </c>
      <c r="GH138" s="6">
        <v>7.6</v>
      </c>
      <c r="GI138" s="39">
        <f t="shared" si="605"/>
        <v>723.80952380952374</v>
      </c>
      <c r="GJ138" s="40">
        <v>0</v>
      </c>
      <c r="GK138" s="6">
        <v>0</v>
      </c>
      <c r="GL138" s="39">
        <v>0</v>
      </c>
      <c r="GM138" s="40">
        <v>0</v>
      </c>
      <c r="GN138" s="6">
        <v>0</v>
      </c>
      <c r="GO138" s="39">
        <v>0</v>
      </c>
      <c r="GP138" s="40">
        <v>0</v>
      </c>
      <c r="GQ138" s="6">
        <v>0</v>
      </c>
      <c r="GR138" s="39">
        <v>0</v>
      </c>
      <c r="GS138" s="8">
        <f t="shared" si="606"/>
        <v>2575.4950000000003</v>
      </c>
      <c r="GT138" s="17">
        <f t="shared" si="607"/>
        <v>54732.549999999996</v>
      </c>
      <c r="GU138" s="4"/>
      <c r="GV138" s="5"/>
      <c r="GW138" s="4"/>
      <c r="GX138" s="4"/>
      <c r="GY138" s="4"/>
      <c r="GZ138" s="5"/>
      <c r="HA138" s="4"/>
      <c r="HB138" s="4"/>
      <c r="HC138" s="4"/>
      <c r="HD138" s="5"/>
      <c r="HE138" s="4"/>
      <c r="HF138" s="4"/>
      <c r="HG138" s="4"/>
      <c r="HH138" s="5"/>
      <c r="HI138" s="4"/>
      <c r="HJ138" s="1"/>
      <c r="HK138" s="1"/>
      <c r="HL138" s="2"/>
      <c r="HM138" s="1"/>
      <c r="HN138" s="1"/>
      <c r="HO138" s="1"/>
      <c r="HP138" s="2"/>
      <c r="HQ138" s="1"/>
      <c r="HR138" s="1"/>
      <c r="HS138" s="1"/>
      <c r="HT138" s="2"/>
      <c r="HU138" s="1"/>
      <c r="HV138" s="1"/>
      <c r="HW138" s="1"/>
      <c r="HX138" s="2"/>
      <c r="HY138" s="1"/>
      <c r="HZ138" s="1"/>
      <c r="IA138" s="1"/>
      <c r="IB138" s="2"/>
      <c r="IC138" s="1"/>
      <c r="ID138" s="1"/>
      <c r="IE138" s="1"/>
      <c r="IF138" s="2"/>
      <c r="IG138" s="1"/>
      <c r="IH138" s="1"/>
      <c r="II138" s="1"/>
      <c r="IJ138" s="2"/>
      <c r="IK138" s="1"/>
      <c r="IL138" s="1"/>
      <c r="IM138" s="1"/>
    </row>
    <row r="139" spans="1:322" x14ac:dyDescent="0.3">
      <c r="A139" s="52">
        <v>2016</v>
      </c>
      <c r="B139" s="53" t="s">
        <v>8</v>
      </c>
      <c r="C139" s="40">
        <v>0</v>
      </c>
      <c r="D139" s="6">
        <v>0</v>
      </c>
      <c r="E139" s="39">
        <v>0</v>
      </c>
      <c r="F139" s="40">
        <v>9.5039999999999996</v>
      </c>
      <c r="G139" s="6">
        <v>355.77</v>
      </c>
      <c r="H139" s="39">
        <f t="shared" si="608"/>
        <v>37433.71212121212</v>
      </c>
      <c r="I139" s="40">
        <v>0</v>
      </c>
      <c r="J139" s="6">
        <v>0</v>
      </c>
      <c r="K139" s="39">
        <v>0</v>
      </c>
      <c r="L139" s="40">
        <v>17.998000000000001</v>
      </c>
      <c r="M139" s="6">
        <v>1256.8499999999999</v>
      </c>
      <c r="N139" s="39">
        <f t="shared" si="582"/>
        <v>69832.759195466148</v>
      </c>
      <c r="O139" s="40">
        <v>0</v>
      </c>
      <c r="P139" s="6">
        <v>0</v>
      </c>
      <c r="Q139" s="39">
        <v>0</v>
      </c>
      <c r="R139" s="40">
        <v>0</v>
      </c>
      <c r="S139" s="6">
        <v>0</v>
      </c>
      <c r="T139" s="39">
        <v>0</v>
      </c>
      <c r="U139" s="40">
        <v>0</v>
      </c>
      <c r="V139" s="6">
        <v>0</v>
      </c>
      <c r="W139" s="39">
        <v>0</v>
      </c>
      <c r="X139" s="40">
        <v>71.626999999999995</v>
      </c>
      <c r="Y139" s="6">
        <v>2964.88</v>
      </c>
      <c r="Z139" s="39">
        <f t="shared" si="584"/>
        <v>41393.329331118162</v>
      </c>
      <c r="AA139" s="40">
        <v>0</v>
      </c>
      <c r="AB139" s="6">
        <v>0</v>
      </c>
      <c r="AC139" s="39">
        <v>0</v>
      </c>
      <c r="AD139" s="40">
        <v>0</v>
      </c>
      <c r="AE139" s="6">
        <v>0</v>
      </c>
      <c r="AF139" s="39">
        <v>0</v>
      </c>
      <c r="AG139" s="40">
        <v>0</v>
      </c>
      <c r="AH139" s="6">
        <v>0</v>
      </c>
      <c r="AI139" s="39">
        <f t="shared" si="585"/>
        <v>0</v>
      </c>
      <c r="AJ139" s="40">
        <v>39.752000000000002</v>
      </c>
      <c r="AK139" s="6">
        <v>1066.45</v>
      </c>
      <c r="AL139" s="39">
        <f t="shared" si="586"/>
        <v>26827.581002213723</v>
      </c>
      <c r="AM139" s="40">
        <v>0</v>
      </c>
      <c r="AN139" s="6">
        <v>0</v>
      </c>
      <c r="AO139" s="39">
        <v>0</v>
      </c>
      <c r="AP139" s="40">
        <v>0.35</v>
      </c>
      <c r="AQ139" s="6">
        <v>10.36</v>
      </c>
      <c r="AR139" s="39">
        <f t="shared" si="587"/>
        <v>29600</v>
      </c>
      <c r="AS139" s="40">
        <v>0</v>
      </c>
      <c r="AT139" s="6">
        <v>0</v>
      </c>
      <c r="AU139" s="39">
        <f t="shared" si="588"/>
        <v>0</v>
      </c>
      <c r="AV139" s="40">
        <v>478.827</v>
      </c>
      <c r="AW139" s="6">
        <v>10421.790000000001</v>
      </c>
      <c r="AX139" s="39">
        <f t="shared" si="589"/>
        <v>21765.251332944885</v>
      </c>
      <c r="AY139" s="40">
        <v>3.0289999999999999</v>
      </c>
      <c r="AZ139" s="6">
        <v>57.8</v>
      </c>
      <c r="BA139" s="39">
        <f t="shared" si="590"/>
        <v>19082.205348299769</v>
      </c>
      <c r="BB139" s="40">
        <v>0</v>
      </c>
      <c r="BC139" s="6">
        <v>0</v>
      </c>
      <c r="BD139" s="39">
        <v>0</v>
      </c>
      <c r="BE139" s="40"/>
      <c r="BF139" s="6"/>
      <c r="BG139" s="39"/>
      <c r="BH139" s="40">
        <v>18.995000000000001</v>
      </c>
      <c r="BI139" s="6">
        <v>363.06</v>
      </c>
      <c r="BJ139" s="39">
        <f t="shared" si="591"/>
        <v>19113.450908133716</v>
      </c>
      <c r="BK139" s="40">
        <v>0</v>
      </c>
      <c r="BL139" s="6">
        <v>0</v>
      </c>
      <c r="BM139" s="39">
        <f t="shared" si="592"/>
        <v>0</v>
      </c>
      <c r="BN139" s="40">
        <v>0</v>
      </c>
      <c r="BO139" s="6">
        <v>0</v>
      </c>
      <c r="BP139" s="39">
        <f t="shared" si="593"/>
        <v>0</v>
      </c>
      <c r="BQ139" s="40">
        <v>0</v>
      </c>
      <c r="BR139" s="6">
        <v>0</v>
      </c>
      <c r="BS139" s="39">
        <v>0</v>
      </c>
      <c r="BT139" s="40">
        <v>36.512999999999998</v>
      </c>
      <c r="BU139" s="6">
        <v>952.14</v>
      </c>
      <c r="BV139" s="39">
        <f t="shared" si="594"/>
        <v>26076.739791307209</v>
      </c>
      <c r="BW139" s="40">
        <v>0</v>
      </c>
      <c r="BX139" s="6">
        <v>0</v>
      </c>
      <c r="BY139" s="39">
        <v>0</v>
      </c>
      <c r="BZ139" s="40">
        <v>90.492000000000004</v>
      </c>
      <c r="CA139" s="6">
        <v>1817.07</v>
      </c>
      <c r="CB139" s="39">
        <f t="shared" si="595"/>
        <v>20079.896565442246</v>
      </c>
      <c r="CC139" s="40">
        <v>0</v>
      </c>
      <c r="CD139" s="6">
        <v>0</v>
      </c>
      <c r="CE139" s="39">
        <v>0</v>
      </c>
      <c r="CF139" s="40">
        <v>2.8000000000000001E-2</v>
      </c>
      <c r="CG139" s="6">
        <v>2.2999999999999998</v>
      </c>
      <c r="CH139" s="39">
        <f t="shared" si="611"/>
        <v>82142.857142857145</v>
      </c>
      <c r="CI139" s="40">
        <v>0</v>
      </c>
      <c r="CJ139" s="6">
        <v>0</v>
      </c>
      <c r="CK139" s="39">
        <v>0</v>
      </c>
      <c r="CL139" s="40">
        <v>0</v>
      </c>
      <c r="CM139" s="6">
        <v>0</v>
      </c>
      <c r="CN139" s="39">
        <f t="shared" si="596"/>
        <v>0</v>
      </c>
      <c r="CO139" s="40">
        <v>1.5089999999999999</v>
      </c>
      <c r="CP139" s="6">
        <v>4.74</v>
      </c>
      <c r="CQ139" s="39">
        <f t="shared" si="597"/>
        <v>3141.1530815109345</v>
      </c>
      <c r="CR139" s="40">
        <v>0</v>
      </c>
      <c r="CS139" s="6">
        <v>0</v>
      </c>
      <c r="CT139" s="39">
        <v>0</v>
      </c>
      <c r="CU139" s="40">
        <v>0</v>
      </c>
      <c r="CV139" s="6">
        <v>0</v>
      </c>
      <c r="CW139" s="39">
        <v>0</v>
      </c>
      <c r="CX139" s="40"/>
      <c r="CY139" s="6"/>
      <c r="CZ139" s="39"/>
      <c r="DA139" s="40">
        <v>0</v>
      </c>
      <c r="DB139" s="6">
        <v>0</v>
      </c>
      <c r="DC139" s="39">
        <v>0</v>
      </c>
      <c r="DD139" s="40">
        <v>0</v>
      </c>
      <c r="DE139" s="6">
        <v>0</v>
      </c>
      <c r="DF139" s="39">
        <v>0</v>
      </c>
      <c r="DG139" s="40">
        <v>0</v>
      </c>
      <c r="DH139" s="6">
        <v>0</v>
      </c>
      <c r="DI139" s="39">
        <v>0</v>
      </c>
      <c r="DJ139" s="40">
        <v>26.332999999999998</v>
      </c>
      <c r="DK139" s="6">
        <v>359.93</v>
      </c>
      <c r="DL139" s="39">
        <f t="shared" ref="DL139" si="614">DK139/DJ139*1000</f>
        <v>13668.400865833746</v>
      </c>
      <c r="DM139" s="40">
        <v>1412.8510000000001</v>
      </c>
      <c r="DN139" s="6">
        <v>30723.23</v>
      </c>
      <c r="DO139" s="39">
        <f t="shared" si="598"/>
        <v>21745.555617683673</v>
      </c>
      <c r="DP139" s="40">
        <v>0</v>
      </c>
      <c r="DQ139" s="6">
        <v>0</v>
      </c>
      <c r="DR139" s="39">
        <v>0</v>
      </c>
      <c r="DS139" s="40">
        <v>1E-3</v>
      </c>
      <c r="DT139" s="6">
        <v>0.03</v>
      </c>
      <c r="DU139" s="39">
        <f t="shared" ref="DU139" si="615">DT139/DS139*1000</f>
        <v>30000</v>
      </c>
      <c r="DV139" s="40">
        <v>0</v>
      </c>
      <c r="DW139" s="6">
        <v>0</v>
      </c>
      <c r="DX139" s="39">
        <v>0</v>
      </c>
      <c r="DY139" s="40">
        <v>0</v>
      </c>
      <c r="DZ139" s="6">
        <v>0</v>
      </c>
      <c r="EA139" s="39">
        <v>0</v>
      </c>
      <c r="EB139" s="40">
        <v>0</v>
      </c>
      <c r="EC139" s="6">
        <v>0</v>
      </c>
      <c r="ED139" s="39">
        <v>0</v>
      </c>
      <c r="EE139" s="40">
        <v>0</v>
      </c>
      <c r="EF139" s="6">
        <v>0</v>
      </c>
      <c r="EG139" s="39">
        <v>0</v>
      </c>
      <c r="EH139" s="40">
        <v>0</v>
      </c>
      <c r="EI139" s="6">
        <v>0</v>
      </c>
      <c r="EJ139" s="39">
        <v>0</v>
      </c>
      <c r="EK139" s="40">
        <v>0</v>
      </c>
      <c r="EL139" s="6">
        <v>0</v>
      </c>
      <c r="EM139" s="39">
        <v>0</v>
      </c>
      <c r="EN139" s="40">
        <v>0</v>
      </c>
      <c r="EO139" s="6">
        <v>0</v>
      </c>
      <c r="EP139" s="39">
        <v>0</v>
      </c>
      <c r="EQ139" s="40">
        <v>0</v>
      </c>
      <c r="ER139" s="6">
        <v>0</v>
      </c>
      <c r="ES139" s="39">
        <v>0</v>
      </c>
      <c r="ET139" s="40">
        <v>149.38999999999999</v>
      </c>
      <c r="EU139" s="6">
        <v>2363.08</v>
      </c>
      <c r="EV139" s="39">
        <f t="shared" si="599"/>
        <v>15818.193988888146</v>
      </c>
      <c r="EW139" s="40">
        <v>0</v>
      </c>
      <c r="EX139" s="6">
        <v>0</v>
      </c>
      <c r="EY139" s="39">
        <v>0</v>
      </c>
      <c r="EZ139" s="40">
        <v>0</v>
      </c>
      <c r="FA139" s="6">
        <v>0</v>
      </c>
      <c r="FB139" s="39">
        <v>0</v>
      </c>
      <c r="FC139" s="40">
        <v>0</v>
      </c>
      <c r="FD139" s="6">
        <v>0</v>
      </c>
      <c r="FE139" s="39">
        <v>0</v>
      </c>
      <c r="FF139" s="40">
        <v>0</v>
      </c>
      <c r="FG139" s="6">
        <v>0</v>
      </c>
      <c r="FH139" s="39">
        <v>0</v>
      </c>
      <c r="FI139" s="40">
        <v>0</v>
      </c>
      <c r="FJ139" s="6">
        <v>0</v>
      </c>
      <c r="FK139" s="39">
        <v>0</v>
      </c>
      <c r="FL139" s="40">
        <v>82.313000000000002</v>
      </c>
      <c r="FM139" s="6">
        <v>1684.57</v>
      </c>
      <c r="FN139" s="39">
        <f t="shared" si="600"/>
        <v>20465.418585156654</v>
      </c>
      <c r="FO139" s="40">
        <v>0</v>
      </c>
      <c r="FP139" s="6">
        <v>0</v>
      </c>
      <c r="FQ139" s="39">
        <f t="shared" si="601"/>
        <v>0</v>
      </c>
      <c r="FR139" s="40">
        <v>0</v>
      </c>
      <c r="FS139" s="6">
        <v>0</v>
      </c>
      <c r="FT139" s="39">
        <f t="shared" si="602"/>
        <v>0</v>
      </c>
      <c r="FU139" s="40">
        <v>0</v>
      </c>
      <c r="FV139" s="6">
        <v>0</v>
      </c>
      <c r="FW139" s="39">
        <v>0</v>
      </c>
      <c r="FX139" s="40">
        <v>0</v>
      </c>
      <c r="FY139" s="6">
        <v>0</v>
      </c>
      <c r="FZ139" s="39">
        <v>0</v>
      </c>
      <c r="GA139" s="40">
        <v>1.7629999999999999</v>
      </c>
      <c r="GB139" s="6">
        <v>263.56</v>
      </c>
      <c r="GC139" s="39">
        <f t="shared" si="603"/>
        <v>149495.17867271698</v>
      </c>
      <c r="GD139" s="40">
        <v>363.56299999999999</v>
      </c>
      <c r="GE139" s="6">
        <v>8804.74</v>
      </c>
      <c r="GF139" s="39">
        <f t="shared" si="604"/>
        <v>24217.9209655548</v>
      </c>
      <c r="GG139" s="40">
        <v>25.087999999999997</v>
      </c>
      <c r="GH139" s="6">
        <v>543.95000000000005</v>
      </c>
      <c r="GI139" s="39">
        <v>21681.680484693883</v>
      </c>
      <c r="GJ139" s="40">
        <v>0</v>
      </c>
      <c r="GK139" s="6">
        <v>0</v>
      </c>
      <c r="GL139" s="39">
        <v>0</v>
      </c>
      <c r="GM139" s="40">
        <v>0</v>
      </c>
      <c r="GN139" s="6">
        <v>0</v>
      </c>
      <c r="GO139" s="39">
        <v>0</v>
      </c>
      <c r="GP139" s="40">
        <v>0</v>
      </c>
      <c r="GQ139" s="6">
        <v>0</v>
      </c>
      <c r="GR139" s="39">
        <v>0</v>
      </c>
      <c r="GS139" s="8">
        <f t="shared" si="606"/>
        <v>2829.9249999999997</v>
      </c>
      <c r="GT139" s="17">
        <f t="shared" si="607"/>
        <v>64016.26999999999</v>
      </c>
      <c r="GU139" s="4"/>
      <c r="GV139" s="5"/>
      <c r="GW139" s="4"/>
      <c r="GX139" s="4"/>
      <c r="GY139" s="4"/>
      <c r="GZ139" s="5"/>
      <c r="HA139" s="4"/>
      <c r="HB139" s="4"/>
      <c r="HC139" s="4"/>
      <c r="HD139" s="5"/>
      <c r="HE139" s="4"/>
      <c r="HF139" s="4"/>
      <c r="HG139" s="4"/>
      <c r="HH139" s="5"/>
      <c r="HI139" s="4"/>
      <c r="HJ139" s="1"/>
      <c r="HK139" s="1"/>
      <c r="HL139" s="2"/>
      <c r="HM139" s="1"/>
      <c r="HN139" s="1"/>
      <c r="HO139" s="1"/>
      <c r="HP139" s="2"/>
      <c r="HQ139" s="1"/>
      <c r="HR139" s="1"/>
      <c r="HS139" s="1"/>
      <c r="HT139" s="2"/>
      <c r="HU139" s="1"/>
      <c r="HV139" s="1"/>
      <c r="HW139" s="1"/>
      <c r="HX139" s="2"/>
      <c r="HY139" s="1"/>
      <c r="HZ139" s="1"/>
      <c r="IA139" s="1"/>
      <c r="IB139" s="2"/>
      <c r="IC139" s="1"/>
      <c r="ID139" s="1"/>
      <c r="IE139" s="1"/>
      <c r="IF139" s="2"/>
      <c r="IG139" s="1"/>
      <c r="IH139" s="1"/>
      <c r="II139" s="1"/>
      <c r="IJ139" s="2"/>
      <c r="IK139" s="1"/>
      <c r="IL139" s="1"/>
      <c r="IM139" s="1"/>
    </row>
    <row r="140" spans="1:322" x14ac:dyDescent="0.3">
      <c r="A140" s="52">
        <v>2016</v>
      </c>
      <c r="B140" s="53" t="s">
        <v>9</v>
      </c>
      <c r="C140" s="40">
        <v>0</v>
      </c>
      <c r="D140" s="6">
        <v>0</v>
      </c>
      <c r="E140" s="39">
        <v>0</v>
      </c>
      <c r="F140" s="40">
        <v>23.053999999999998</v>
      </c>
      <c r="G140" s="6">
        <v>885.09</v>
      </c>
      <c r="H140" s="39">
        <f t="shared" si="608"/>
        <v>38392.036089181922</v>
      </c>
      <c r="I140" s="40">
        <v>8.9369999999999994</v>
      </c>
      <c r="J140" s="6">
        <v>223.31</v>
      </c>
      <c r="K140" s="39">
        <f t="shared" si="613"/>
        <v>24987.132147252996</v>
      </c>
      <c r="L140" s="40">
        <v>6.3</v>
      </c>
      <c r="M140" s="6">
        <v>412.43</v>
      </c>
      <c r="N140" s="39">
        <f t="shared" si="582"/>
        <v>65465.079365079364</v>
      </c>
      <c r="O140" s="40">
        <v>0</v>
      </c>
      <c r="P140" s="6">
        <v>0</v>
      </c>
      <c r="Q140" s="39">
        <v>0</v>
      </c>
      <c r="R140" s="40">
        <v>0</v>
      </c>
      <c r="S140" s="6">
        <v>0</v>
      </c>
      <c r="T140" s="39">
        <v>0</v>
      </c>
      <c r="U140" s="40">
        <v>0</v>
      </c>
      <c r="V140" s="6">
        <v>0</v>
      </c>
      <c r="W140" s="39">
        <v>0</v>
      </c>
      <c r="X140" s="40">
        <v>70.706000000000003</v>
      </c>
      <c r="Y140" s="6">
        <v>3919.42</v>
      </c>
      <c r="Z140" s="39">
        <f t="shared" si="584"/>
        <v>55432.636551353491</v>
      </c>
      <c r="AA140" s="40">
        <v>0.53900000000000003</v>
      </c>
      <c r="AB140" s="6">
        <v>33.409999999999997</v>
      </c>
      <c r="AC140" s="39">
        <f t="shared" si="609"/>
        <v>61985.157699443407</v>
      </c>
      <c r="AD140" s="40">
        <v>0</v>
      </c>
      <c r="AE140" s="6">
        <v>0</v>
      </c>
      <c r="AF140" s="39">
        <v>0</v>
      </c>
      <c r="AG140" s="40">
        <v>0</v>
      </c>
      <c r="AH140" s="6">
        <v>0</v>
      </c>
      <c r="AI140" s="39">
        <f t="shared" si="585"/>
        <v>0</v>
      </c>
      <c r="AJ140" s="40">
        <v>57.97</v>
      </c>
      <c r="AK140" s="6">
        <v>1480.68</v>
      </c>
      <c r="AL140" s="39">
        <f t="shared" si="586"/>
        <v>25542.176988097293</v>
      </c>
      <c r="AM140" s="40">
        <v>0</v>
      </c>
      <c r="AN140" s="6">
        <v>0</v>
      </c>
      <c r="AO140" s="39">
        <v>0</v>
      </c>
      <c r="AP140" s="40">
        <v>3.92</v>
      </c>
      <c r="AQ140" s="6">
        <v>49</v>
      </c>
      <c r="AR140" s="39">
        <f t="shared" si="587"/>
        <v>12500</v>
      </c>
      <c r="AS140" s="40">
        <v>0</v>
      </c>
      <c r="AT140" s="6">
        <v>0</v>
      </c>
      <c r="AU140" s="39">
        <f t="shared" si="588"/>
        <v>0</v>
      </c>
      <c r="AV140" s="40">
        <v>360.03</v>
      </c>
      <c r="AW140" s="6">
        <v>7638.71</v>
      </c>
      <c r="AX140" s="39">
        <f t="shared" si="589"/>
        <v>21216.870816320865</v>
      </c>
      <c r="AY140" s="40">
        <v>1.351</v>
      </c>
      <c r="AZ140" s="6">
        <v>24.69</v>
      </c>
      <c r="BA140" s="39">
        <f t="shared" si="590"/>
        <v>18275.351591413772</v>
      </c>
      <c r="BB140" s="40">
        <v>0</v>
      </c>
      <c r="BC140" s="6">
        <v>0</v>
      </c>
      <c r="BD140" s="39">
        <v>0</v>
      </c>
      <c r="BE140" s="40"/>
      <c r="BF140" s="6"/>
      <c r="BG140" s="39"/>
      <c r="BH140" s="40">
        <v>21.82</v>
      </c>
      <c r="BI140" s="6">
        <v>392.75</v>
      </c>
      <c r="BJ140" s="39">
        <f t="shared" si="591"/>
        <v>17999.541704857929</v>
      </c>
      <c r="BK140" s="40">
        <v>0</v>
      </c>
      <c r="BL140" s="6">
        <v>0</v>
      </c>
      <c r="BM140" s="39">
        <f t="shared" si="592"/>
        <v>0</v>
      </c>
      <c r="BN140" s="40">
        <v>0</v>
      </c>
      <c r="BO140" s="6">
        <v>0</v>
      </c>
      <c r="BP140" s="39">
        <f t="shared" si="593"/>
        <v>0</v>
      </c>
      <c r="BQ140" s="40">
        <v>0</v>
      </c>
      <c r="BR140" s="6">
        <v>0</v>
      </c>
      <c r="BS140" s="39">
        <v>0</v>
      </c>
      <c r="BT140" s="40">
        <v>4.0000000000000001E-3</v>
      </c>
      <c r="BU140" s="6">
        <v>0.53</v>
      </c>
      <c r="BV140" s="39">
        <f t="shared" si="594"/>
        <v>132500</v>
      </c>
      <c r="BW140" s="40">
        <v>0</v>
      </c>
      <c r="BX140" s="6">
        <v>0</v>
      </c>
      <c r="BY140" s="39">
        <v>0</v>
      </c>
      <c r="BZ140" s="40">
        <v>0</v>
      </c>
      <c r="CA140" s="6">
        <v>0</v>
      </c>
      <c r="CB140" s="39">
        <v>0</v>
      </c>
      <c r="CC140" s="40">
        <v>0</v>
      </c>
      <c r="CD140" s="6">
        <v>0</v>
      </c>
      <c r="CE140" s="39">
        <v>0</v>
      </c>
      <c r="CF140" s="40">
        <v>0</v>
      </c>
      <c r="CG140" s="6">
        <v>0</v>
      </c>
      <c r="CH140" s="39">
        <v>0</v>
      </c>
      <c r="CI140" s="40">
        <v>0</v>
      </c>
      <c r="CJ140" s="6">
        <v>0</v>
      </c>
      <c r="CK140" s="39">
        <v>0</v>
      </c>
      <c r="CL140" s="40">
        <v>0</v>
      </c>
      <c r="CM140" s="6">
        <v>0</v>
      </c>
      <c r="CN140" s="39">
        <f t="shared" si="596"/>
        <v>0</v>
      </c>
      <c r="CO140" s="40">
        <v>0</v>
      </c>
      <c r="CP140" s="6">
        <v>0</v>
      </c>
      <c r="CQ140" s="39">
        <v>0</v>
      </c>
      <c r="CR140" s="40">
        <v>0</v>
      </c>
      <c r="CS140" s="6">
        <v>0</v>
      </c>
      <c r="CT140" s="39">
        <v>0</v>
      </c>
      <c r="CU140" s="40">
        <v>5.0000000000000001E-3</v>
      </c>
      <c r="CV140" s="6">
        <v>0.32</v>
      </c>
      <c r="CW140" s="39">
        <f t="shared" ref="CW140:CW146" si="616">CV140/CU140*1000</f>
        <v>64000</v>
      </c>
      <c r="CX140" s="40"/>
      <c r="CY140" s="6"/>
      <c r="CZ140" s="39"/>
      <c r="DA140" s="40">
        <v>0</v>
      </c>
      <c r="DB140" s="6">
        <v>0</v>
      </c>
      <c r="DC140" s="39">
        <v>0</v>
      </c>
      <c r="DD140" s="40">
        <v>0</v>
      </c>
      <c r="DE140" s="6">
        <v>0</v>
      </c>
      <c r="DF140" s="39">
        <v>0</v>
      </c>
      <c r="DG140" s="40">
        <v>0</v>
      </c>
      <c r="DH140" s="6">
        <v>0</v>
      </c>
      <c r="DI140" s="39">
        <v>0</v>
      </c>
      <c r="DJ140" s="40">
        <v>0</v>
      </c>
      <c r="DK140" s="6">
        <v>0</v>
      </c>
      <c r="DL140" s="39">
        <v>0</v>
      </c>
      <c r="DM140" s="40">
        <v>1368.2529999999999</v>
      </c>
      <c r="DN140" s="6">
        <v>30226.12</v>
      </c>
      <c r="DO140" s="39">
        <f t="shared" si="598"/>
        <v>22091.031410126638</v>
      </c>
      <c r="DP140" s="40">
        <v>0</v>
      </c>
      <c r="DQ140" s="6">
        <v>0</v>
      </c>
      <c r="DR140" s="39">
        <v>0</v>
      </c>
      <c r="DS140" s="40">
        <v>0</v>
      </c>
      <c r="DT140" s="6">
        <v>0</v>
      </c>
      <c r="DU140" s="39">
        <v>0</v>
      </c>
      <c r="DV140" s="40">
        <v>0</v>
      </c>
      <c r="DW140" s="6">
        <v>0</v>
      </c>
      <c r="DX140" s="39">
        <v>0</v>
      </c>
      <c r="DY140" s="40">
        <v>0</v>
      </c>
      <c r="DZ140" s="6">
        <v>0</v>
      </c>
      <c r="EA140" s="39">
        <v>0</v>
      </c>
      <c r="EB140" s="40">
        <v>0</v>
      </c>
      <c r="EC140" s="6">
        <v>0</v>
      </c>
      <c r="ED140" s="39">
        <v>0</v>
      </c>
      <c r="EE140" s="40">
        <v>0</v>
      </c>
      <c r="EF140" s="6">
        <v>0</v>
      </c>
      <c r="EG140" s="39">
        <v>0</v>
      </c>
      <c r="EH140" s="40">
        <v>0</v>
      </c>
      <c r="EI140" s="6">
        <v>0</v>
      </c>
      <c r="EJ140" s="39">
        <v>0</v>
      </c>
      <c r="EK140" s="40">
        <v>0</v>
      </c>
      <c r="EL140" s="6">
        <v>0</v>
      </c>
      <c r="EM140" s="39">
        <v>0</v>
      </c>
      <c r="EN140" s="40">
        <v>0</v>
      </c>
      <c r="EO140" s="6">
        <v>0</v>
      </c>
      <c r="EP140" s="39">
        <v>0</v>
      </c>
      <c r="EQ140" s="40">
        <v>0</v>
      </c>
      <c r="ER140" s="6">
        <v>0</v>
      </c>
      <c r="ES140" s="39">
        <v>0</v>
      </c>
      <c r="ET140" s="40">
        <v>225.47399999999999</v>
      </c>
      <c r="EU140" s="6">
        <v>3677.66</v>
      </c>
      <c r="EV140" s="39">
        <f t="shared" si="599"/>
        <v>16310.794149214544</v>
      </c>
      <c r="EW140" s="40">
        <v>0</v>
      </c>
      <c r="EX140" s="6">
        <v>0</v>
      </c>
      <c r="EY140" s="39">
        <v>0</v>
      </c>
      <c r="EZ140" s="40">
        <v>0</v>
      </c>
      <c r="FA140" s="6">
        <v>0</v>
      </c>
      <c r="FB140" s="39">
        <v>0</v>
      </c>
      <c r="FC140" s="40">
        <v>0</v>
      </c>
      <c r="FD140" s="6">
        <v>0</v>
      </c>
      <c r="FE140" s="39">
        <v>0</v>
      </c>
      <c r="FF140" s="40">
        <v>0</v>
      </c>
      <c r="FG140" s="6">
        <v>0</v>
      </c>
      <c r="FH140" s="39">
        <v>0</v>
      </c>
      <c r="FI140" s="40">
        <v>0</v>
      </c>
      <c r="FJ140" s="6">
        <v>0</v>
      </c>
      <c r="FK140" s="39">
        <v>0</v>
      </c>
      <c r="FL140" s="40">
        <v>18.8</v>
      </c>
      <c r="FM140" s="6">
        <v>282.48</v>
      </c>
      <c r="FN140" s="39">
        <f t="shared" si="600"/>
        <v>15025.531914893618</v>
      </c>
      <c r="FO140" s="40">
        <v>0</v>
      </c>
      <c r="FP140" s="6">
        <v>0</v>
      </c>
      <c r="FQ140" s="39">
        <f t="shared" si="601"/>
        <v>0</v>
      </c>
      <c r="FR140" s="40">
        <v>0</v>
      </c>
      <c r="FS140" s="6">
        <v>0</v>
      </c>
      <c r="FT140" s="39">
        <f t="shared" si="602"/>
        <v>0</v>
      </c>
      <c r="FU140" s="40">
        <v>0</v>
      </c>
      <c r="FV140" s="6">
        <v>0</v>
      </c>
      <c r="FW140" s="39">
        <v>0</v>
      </c>
      <c r="FX140" s="40">
        <v>0</v>
      </c>
      <c r="FY140" s="6">
        <v>0</v>
      </c>
      <c r="FZ140" s="39">
        <v>0</v>
      </c>
      <c r="GA140" s="40">
        <v>0.432</v>
      </c>
      <c r="GB140" s="6">
        <v>2.63</v>
      </c>
      <c r="GC140" s="39">
        <f t="shared" si="603"/>
        <v>6087.9629629629626</v>
      </c>
      <c r="GD140" s="40">
        <v>382.50900000000001</v>
      </c>
      <c r="GE140" s="6">
        <v>8768.3799999999992</v>
      </c>
      <c r="GF140" s="39">
        <f t="shared" si="604"/>
        <v>22923.329908577311</v>
      </c>
      <c r="GG140" s="40">
        <v>12</v>
      </c>
      <c r="GH140" s="6">
        <v>80.099999999999994</v>
      </c>
      <c r="GI140" s="39">
        <f t="shared" si="605"/>
        <v>6675</v>
      </c>
      <c r="GJ140" s="40">
        <v>0</v>
      </c>
      <c r="GK140" s="6">
        <v>0</v>
      </c>
      <c r="GL140" s="39">
        <v>0</v>
      </c>
      <c r="GM140" s="40">
        <v>0</v>
      </c>
      <c r="GN140" s="6">
        <v>0</v>
      </c>
      <c r="GO140" s="39">
        <v>0</v>
      </c>
      <c r="GP140" s="40">
        <v>0</v>
      </c>
      <c r="GQ140" s="6">
        <v>0</v>
      </c>
      <c r="GR140" s="39">
        <v>0</v>
      </c>
      <c r="GS140" s="8">
        <f t="shared" si="606"/>
        <v>2562.1040000000003</v>
      </c>
      <c r="GT140" s="17">
        <f t="shared" si="607"/>
        <v>58097.71</v>
      </c>
      <c r="GU140" s="4"/>
      <c r="GV140" s="5"/>
      <c r="GW140" s="4"/>
      <c r="GX140" s="4"/>
      <c r="GY140" s="4"/>
      <c r="GZ140" s="5"/>
      <c r="HA140" s="4"/>
      <c r="HB140" s="4"/>
      <c r="HC140" s="4"/>
      <c r="HD140" s="5"/>
      <c r="HE140" s="4"/>
      <c r="HF140" s="4"/>
      <c r="HG140" s="4"/>
      <c r="HH140" s="5"/>
      <c r="HI140" s="4"/>
      <c r="HJ140" s="1"/>
      <c r="HK140" s="1"/>
      <c r="HL140" s="2"/>
      <c r="HM140" s="1"/>
      <c r="HN140" s="1"/>
      <c r="HO140" s="1"/>
      <c r="HP140" s="2"/>
      <c r="HQ140" s="1"/>
      <c r="HR140" s="1"/>
      <c r="HS140" s="1"/>
      <c r="HT140" s="2"/>
      <c r="HU140" s="1"/>
      <c r="HV140" s="1"/>
      <c r="HW140" s="1"/>
      <c r="HX140" s="2"/>
      <c r="HY140" s="1"/>
      <c r="HZ140" s="1"/>
      <c r="IA140" s="1"/>
      <c r="IB140" s="2"/>
      <c r="IC140" s="1"/>
      <c r="ID140" s="1"/>
      <c r="IE140" s="1"/>
      <c r="IF140" s="2"/>
      <c r="IG140" s="1"/>
      <c r="IH140" s="1"/>
      <c r="II140" s="1"/>
      <c r="IJ140" s="2"/>
      <c r="IK140" s="1"/>
      <c r="IL140" s="1"/>
      <c r="IM140" s="1"/>
    </row>
    <row r="141" spans="1:322" x14ac:dyDescent="0.3">
      <c r="A141" s="52">
        <v>2016</v>
      </c>
      <c r="B141" s="53" t="s">
        <v>10</v>
      </c>
      <c r="C141" s="40">
        <v>0</v>
      </c>
      <c r="D141" s="6">
        <v>0</v>
      </c>
      <c r="E141" s="39">
        <v>0</v>
      </c>
      <c r="F141" s="40">
        <v>0</v>
      </c>
      <c r="G141" s="6">
        <v>0</v>
      </c>
      <c r="H141" s="39">
        <v>0</v>
      </c>
      <c r="I141" s="40">
        <v>19.920000000000002</v>
      </c>
      <c r="J141" s="6">
        <v>612.46</v>
      </c>
      <c r="K141" s="39">
        <f t="shared" si="613"/>
        <v>30745.98393574297</v>
      </c>
      <c r="L141" s="40">
        <v>16.600000000000001</v>
      </c>
      <c r="M141" s="6">
        <v>1380.58</v>
      </c>
      <c r="N141" s="39">
        <f t="shared" si="582"/>
        <v>83167.469879518059</v>
      </c>
      <c r="O141" s="40">
        <v>9.1989999999999998</v>
      </c>
      <c r="P141" s="6">
        <v>106.54</v>
      </c>
      <c r="Q141" s="39">
        <f t="shared" si="583"/>
        <v>11581.693662354604</v>
      </c>
      <c r="R141" s="40">
        <v>0</v>
      </c>
      <c r="S141" s="6">
        <v>0</v>
      </c>
      <c r="T141" s="39">
        <v>0</v>
      </c>
      <c r="U141" s="40">
        <v>0</v>
      </c>
      <c r="V141" s="6">
        <v>0</v>
      </c>
      <c r="W141" s="39">
        <v>0</v>
      </c>
      <c r="X141" s="40">
        <v>26.559000000000001</v>
      </c>
      <c r="Y141" s="6">
        <v>2910.65</v>
      </c>
      <c r="Z141" s="39">
        <f t="shared" si="584"/>
        <v>109591.85210286532</v>
      </c>
      <c r="AA141" s="40">
        <v>0</v>
      </c>
      <c r="AB141" s="6">
        <v>0</v>
      </c>
      <c r="AC141" s="39">
        <v>0</v>
      </c>
      <c r="AD141" s="40">
        <v>0</v>
      </c>
      <c r="AE141" s="6">
        <v>0</v>
      </c>
      <c r="AF141" s="39">
        <v>0</v>
      </c>
      <c r="AG141" s="40">
        <v>0</v>
      </c>
      <c r="AH141" s="6">
        <v>0</v>
      </c>
      <c r="AI141" s="39">
        <f t="shared" si="585"/>
        <v>0</v>
      </c>
      <c r="AJ141" s="40">
        <v>183.49600000000001</v>
      </c>
      <c r="AK141" s="6">
        <v>5175.4799999999996</v>
      </c>
      <c r="AL141" s="39">
        <f t="shared" si="586"/>
        <v>28204.865501155335</v>
      </c>
      <c r="AM141" s="40">
        <v>0</v>
      </c>
      <c r="AN141" s="6">
        <v>0</v>
      </c>
      <c r="AO141" s="39">
        <v>0</v>
      </c>
      <c r="AP141" s="40">
        <v>0</v>
      </c>
      <c r="AQ141" s="6">
        <v>0</v>
      </c>
      <c r="AR141" s="39">
        <v>0</v>
      </c>
      <c r="AS141" s="40">
        <v>0</v>
      </c>
      <c r="AT141" s="6">
        <v>0</v>
      </c>
      <c r="AU141" s="39">
        <f t="shared" si="588"/>
        <v>0</v>
      </c>
      <c r="AV141" s="40">
        <v>158.42500000000001</v>
      </c>
      <c r="AW141" s="6">
        <v>4070.02</v>
      </c>
      <c r="AX141" s="39">
        <f t="shared" si="589"/>
        <v>25690.516017042763</v>
      </c>
      <c r="AY141" s="40">
        <v>1.827</v>
      </c>
      <c r="AZ141" s="6">
        <v>57.82</v>
      </c>
      <c r="BA141" s="39">
        <f t="shared" si="590"/>
        <v>31647.509578544064</v>
      </c>
      <c r="BB141" s="40">
        <v>0</v>
      </c>
      <c r="BC141" s="6">
        <v>0</v>
      </c>
      <c r="BD141" s="39">
        <v>0</v>
      </c>
      <c r="BE141" s="40"/>
      <c r="BF141" s="6"/>
      <c r="BG141" s="39"/>
      <c r="BH141" s="40">
        <v>20.283999999999999</v>
      </c>
      <c r="BI141" s="6">
        <v>376.11</v>
      </c>
      <c r="BJ141" s="39">
        <f t="shared" si="591"/>
        <v>18542.200749359105</v>
      </c>
      <c r="BK141" s="40">
        <v>0</v>
      </c>
      <c r="BL141" s="6">
        <v>0</v>
      </c>
      <c r="BM141" s="39">
        <f t="shared" si="592"/>
        <v>0</v>
      </c>
      <c r="BN141" s="40">
        <v>0</v>
      </c>
      <c r="BO141" s="6">
        <v>0</v>
      </c>
      <c r="BP141" s="39">
        <f t="shared" si="593"/>
        <v>0</v>
      </c>
      <c r="BQ141" s="40">
        <v>0.249</v>
      </c>
      <c r="BR141" s="6">
        <v>73.44</v>
      </c>
      <c r="BS141" s="39">
        <f t="shared" ref="BS141" si="617">BR141/BQ141*1000</f>
        <v>294939.75903614453</v>
      </c>
      <c r="BT141" s="40">
        <v>23.059000000000001</v>
      </c>
      <c r="BU141" s="6">
        <v>599.88</v>
      </c>
      <c r="BV141" s="39">
        <f t="shared" si="594"/>
        <v>26015.004987206728</v>
      </c>
      <c r="BW141" s="40">
        <v>6.0000000000000001E-3</v>
      </c>
      <c r="BX141" s="6">
        <v>1.43</v>
      </c>
      <c r="BY141" s="39">
        <f t="shared" ref="BY141" si="618">BX141/BW141*1000</f>
        <v>238333.33333333331</v>
      </c>
      <c r="BZ141" s="40">
        <v>56.54</v>
      </c>
      <c r="CA141" s="6">
        <v>658.62</v>
      </c>
      <c r="CB141" s="39">
        <f t="shared" si="595"/>
        <v>11648.744251857092</v>
      </c>
      <c r="CC141" s="40">
        <v>0</v>
      </c>
      <c r="CD141" s="6">
        <v>0</v>
      </c>
      <c r="CE141" s="39">
        <v>0</v>
      </c>
      <c r="CF141" s="40">
        <v>0</v>
      </c>
      <c r="CG141" s="6">
        <v>0</v>
      </c>
      <c r="CH141" s="39">
        <v>0</v>
      </c>
      <c r="CI141" s="40">
        <v>0</v>
      </c>
      <c r="CJ141" s="6">
        <v>0</v>
      </c>
      <c r="CK141" s="39">
        <v>0</v>
      </c>
      <c r="CL141" s="40">
        <v>0</v>
      </c>
      <c r="CM141" s="6">
        <v>0</v>
      </c>
      <c r="CN141" s="39">
        <f t="shared" si="596"/>
        <v>0</v>
      </c>
      <c r="CO141" s="40">
        <v>0</v>
      </c>
      <c r="CP141" s="6">
        <v>0</v>
      </c>
      <c r="CQ141" s="39">
        <v>0</v>
      </c>
      <c r="CR141" s="40">
        <v>0</v>
      </c>
      <c r="CS141" s="6">
        <v>0</v>
      </c>
      <c r="CT141" s="39">
        <v>0</v>
      </c>
      <c r="CU141" s="40">
        <v>0</v>
      </c>
      <c r="CV141" s="6">
        <v>0</v>
      </c>
      <c r="CW141" s="39">
        <v>0</v>
      </c>
      <c r="CX141" s="40"/>
      <c r="CY141" s="6"/>
      <c r="CZ141" s="39"/>
      <c r="DA141" s="40">
        <v>0</v>
      </c>
      <c r="DB141" s="6">
        <v>0</v>
      </c>
      <c r="DC141" s="39">
        <v>0</v>
      </c>
      <c r="DD141" s="40">
        <v>0</v>
      </c>
      <c r="DE141" s="6">
        <v>0</v>
      </c>
      <c r="DF141" s="39">
        <v>0</v>
      </c>
      <c r="DG141" s="40">
        <v>0</v>
      </c>
      <c r="DH141" s="6">
        <v>0</v>
      </c>
      <c r="DI141" s="39">
        <v>0</v>
      </c>
      <c r="DJ141" s="40">
        <v>0</v>
      </c>
      <c r="DK141" s="6">
        <v>0</v>
      </c>
      <c r="DL141" s="39">
        <v>0</v>
      </c>
      <c r="DM141" s="40">
        <v>1166.777</v>
      </c>
      <c r="DN141" s="6">
        <v>26337.68</v>
      </c>
      <c r="DO141" s="39">
        <f t="shared" si="598"/>
        <v>22573.019523010826</v>
      </c>
      <c r="DP141" s="40">
        <v>0</v>
      </c>
      <c r="DQ141" s="6">
        <v>0</v>
      </c>
      <c r="DR141" s="39">
        <v>0</v>
      </c>
      <c r="DS141" s="40">
        <v>0</v>
      </c>
      <c r="DT141" s="6">
        <v>0</v>
      </c>
      <c r="DU141" s="39">
        <v>0</v>
      </c>
      <c r="DV141" s="40">
        <v>0</v>
      </c>
      <c r="DW141" s="6">
        <v>0</v>
      </c>
      <c r="DX141" s="39">
        <v>0</v>
      </c>
      <c r="DY141" s="40">
        <v>0</v>
      </c>
      <c r="DZ141" s="6">
        <v>0</v>
      </c>
      <c r="EA141" s="39">
        <v>0</v>
      </c>
      <c r="EB141" s="40">
        <v>0</v>
      </c>
      <c r="EC141" s="6">
        <v>0</v>
      </c>
      <c r="ED141" s="39">
        <v>0</v>
      </c>
      <c r="EE141" s="40">
        <v>0</v>
      </c>
      <c r="EF141" s="6">
        <v>0</v>
      </c>
      <c r="EG141" s="39">
        <v>0</v>
      </c>
      <c r="EH141" s="40">
        <v>0</v>
      </c>
      <c r="EI141" s="6">
        <v>0</v>
      </c>
      <c r="EJ141" s="39">
        <v>0</v>
      </c>
      <c r="EK141" s="40">
        <v>0</v>
      </c>
      <c r="EL141" s="6">
        <v>0</v>
      </c>
      <c r="EM141" s="39">
        <v>0</v>
      </c>
      <c r="EN141" s="40">
        <v>0</v>
      </c>
      <c r="EO141" s="6">
        <v>0</v>
      </c>
      <c r="EP141" s="39">
        <v>0</v>
      </c>
      <c r="EQ141" s="40">
        <v>0</v>
      </c>
      <c r="ER141" s="6">
        <v>0</v>
      </c>
      <c r="ES141" s="39">
        <v>0</v>
      </c>
      <c r="ET141" s="40">
        <v>152.977</v>
      </c>
      <c r="EU141" s="6">
        <v>2348.5100000000002</v>
      </c>
      <c r="EV141" s="39">
        <f t="shared" si="599"/>
        <v>15352.046386058037</v>
      </c>
      <c r="EW141" s="40">
        <v>0</v>
      </c>
      <c r="EX141" s="6">
        <v>0</v>
      </c>
      <c r="EY141" s="39">
        <v>0</v>
      </c>
      <c r="EZ141" s="40">
        <v>0</v>
      </c>
      <c r="FA141" s="6">
        <v>0</v>
      </c>
      <c r="FB141" s="39">
        <v>0</v>
      </c>
      <c r="FC141" s="40">
        <v>0</v>
      </c>
      <c r="FD141" s="6">
        <v>0</v>
      </c>
      <c r="FE141" s="39">
        <v>0</v>
      </c>
      <c r="FF141" s="40">
        <v>0</v>
      </c>
      <c r="FG141" s="6">
        <v>0</v>
      </c>
      <c r="FH141" s="39">
        <v>0</v>
      </c>
      <c r="FI141" s="40">
        <v>0</v>
      </c>
      <c r="FJ141" s="6">
        <v>0</v>
      </c>
      <c r="FK141" s="39">
        <v>0</v>
      </c>
      <c r="FL141" s="40">
        <v>37.6</v>
      </c>
      <c r="FM141" s="6">
        <v>588.69000000000005</v>
      </c>
      <c r="FN141" s="39">
        <f t="shared" si="600"/>
        <v>15656.648936170213</v>
      </c>
      <c r="FO141" s="40">
        <v>0</v>
      </c>
      <c r="FP141" s="6">
        <v>0</v>
      </c>
      <c r="FQ141" s="39">
        <f t="shared" si="601"/>
        <v>0</v>
      </c>
      <c r="FR141" s="40">
        <v>0</v>
      </c>
      <c r="FS141" s="6">
        <v>0</v>
      </c>
      <c r="FT141" s="39">
        <f t="shared" si="602"/>
        <v>0</v>
      </c>
      <c r="FU141" s="40">
        <v>0</v>
      </c>
      <c r="FV141" s="6">
        <v>0</v>
      </c>
      <c r="FW141" s="39">
        <v>0</v>
      </c>
      <c r="FX141" s="40">
        <v>0</v>
      </c>
      <c r="FY141" s="6">
        <v>0</v>
      </c>
      <c r="FZ141" s="39">
        <v>0</v>
      </c>
      <c r="GA141" s="40">
        <v>3.4470000000000001</v>
      </c>
      <c r="GB141" s="6">
        <v>333.87</v>
      </c>
      <c r="GC141" s="39">
        <f t="shared" si="603"/>
        <v>96858.137510879023</v>
      </c>
      <c r="GD141" s="40">
        <v>414.072</v>
      </c>
      <c r="GE141" s="6">
        <v>8533.31</v>
      </c>
      <c r="GF141" s="39">
        <f t="shared" si="604"/>
        <v>20608.275855406788</v>
      </c>
      <c r="GG141" s="40">
        <v>2.1629999999999998</v>
      </c>
      <c r="GH141" s="6">
        <v>12.98</v>
      </c>
      <c r="GI141" s="39">
        <f t="shared" si="605"/>
        <v>6000.924641701341</v>
      </c>
      <c r="GJ141" s="40">
        <v>0</v>
      </c>
      <c r="GK141" s="6">
        <v>0</v>
      </c>
      <c r="GL141" s="39">
        <v>0</v>
      </c>
      <c r="GM141" s="40">
        <v>0</v>
      </c>
      <c r="GN141" s="6">
        <v>0</v>
      </c>
      <c r="GO141" s="39">
        <v>0</v>
      </c>
      <c r="GP141" s="40">
        <v>0</v>
      </c>
      <c r="GQ141" s="6">
        <v>0</v>
      </c>
      <c r="GR141" s="39">
        <v>0</v>
      </c>
      <c r="GS141" s="8">
        <f t="shared" si="606"/>
        <v>2293.1999999999998</v>
      </c>
      <c r="GT141" s="17">
        <f t="shared" si="607"/>
        <v>54178.070000000014</v>
      </c>
      <c r="GU141" s="4"/>
      <c r="GV141" s="5"/>
      <c r="GW141" s="4"/>
      <c r="GX141" s="4"/>
      <c r="GY141" s="4"/>
      <c r="GZ141" s="5"/>
      <c r="HA141" s="4"/>
      <c r="HB141" s="4"/>
      <c r="HC141" s="4"/>
      <c r="HD141" s="5"/>
      <c r="HE141" s="4"/>
      <c r="HF141" s="4"/>
      <c r="HG141" s="4"/>
      <c r="HH141" s="5"/>
      <c r="HI141" s="4"/>
      <c r="HJ141" s="1"/>
      <c r="HK141" s="1"/>
      <c r="HL141" s="2"/>
      <c r="HM141" s="1"/>
      <c r="HN141" s="1"/>
      <c r="HO141" s="1"/>
      <c r="HP141" s="2"/>
      <c r="HQ141" s="1"/>
      <c r="HR141" s="1"/>
      <c r="HS141" s="1"/>
      <c r="HT141" s="2"/>
      <c r="HU141" s="1"/>
      <c r="HV141" s="1"/>
      <c r="HW141" s="1"/>
      <c r="HX141" s="2"/>
      <c r="HY141" s="1"/>
      <c r="HZ141" s="1"/>
      <c r="IA141" s="1"/>
      <c r="IB141" s="2"/>
      <c r="IC141" s="1"/>
      <c r="ID141" s="1"/>
      <c r="IE141" s="1"/>
      <c r="IF141" s="2"/>
      <c r="IG141" s="1"/>
      <c r="IH141" s="1"/>
      <c r="II141" s="1"/>
      <c r="IJ141" s="2"/>
      <c r="IK141" s="1"/>
      <c r="IL141" s="1"/>
      <c r="IM141" s="1"/>
    </row>
    <row r="142" spans="1:322" x14ac:dyDescent="0.3">
      <c r="A142" s="52">
        <v>2016</v>
      </c>
      <c r="B142" s="53" t="s">
        <v>11</v>
      </c>
      <c r="C142" s="40">
        <v>0</v>
      </c>
      <c r="D142" s="6">
        <v>0</v>
      </c>
      <c r="E142" s="39">
        <v>0</v>
      </c>
      <c r="F142" s="40">
        <v>27.654</v>
      </c>
      <c r="G142" s="6">
        <v>1054.69</v>
      </c>
      <c r="H142" s="39">
        <f t="shared" si="608"/>
        <v>38138.786432342524</v>
      </c>
      <c r="I142" s="40">
        <v>21.088000000000001</v>
      </c>
      <c r="J142" s="6">
        <v>810.2</v>
      </c>
      <c r="K142" s="39">
        <f t="shared" si="613"/>
        <v>38419.954476479521</v>
      </c>
      <c r="L142" s="40">
        <v>0</v>
      </c>
      <c r="M142" s="6">
        <v>0</v>
      </c>
      <c r="N142" s="39">
        <v>0</v>
      </c>
      <c r="O142" s="40">
        <v>1.1000000000000001</v>
      </c>
      <c r="P142" s="6">
        <v>40.130000000000003</v>
      </c>
      <c r="Q142" s="39">
        <f t="shared" si="583"/>
        <v>36481.818181818184</v>
      </c>
      <c r="R142" s="40">
        <v>25.321999999999999</v>
      </c>
      <c r="S142" s="6">
        <v>461.44</v>
      </c>
      <c r="T142" s="39">
        <f t="shared" ref="T142" si="619">S142/R142*1000</f>
        <v>18222.889187267989</v>
      </c>
      <c r="U142" s="40">
        <v>0</v>
      </c>
      <c r="V142" s="6">
        <v>0</v>
      </c>
      <c r="W142" s="39">
        <v>0</v>
      </c>
      <c r="X142" s="40">
        <v>50.582999999999998</v>
      </c>
      <c r="Y142" s="6">
        <v>2117.1799999999998</v>
      </c>
      <c r="Z142" s="39">
        <f t="shared" si="584"/>
        <v>41855.564122333592</v>
      </c>
      <c r="AA142" s="40">
        <v>6.2960000000000003</v>
      </c>
      <c r="AB142" s="6">
        <v>777.6</v>
      </c>
      <c r="AC142" s="39">
        <f t="shared" si="609"/>
        <v>123506.98856416772</v>
      </c>
      <c r="AD142" s="40">
        <v>0</v>
      </c>
      <c r="AE142" s="6">
        <v>0</v>
      </c>
      <c r="AF142" s="39">
        <v>0</v>
      </c>
      <c r="AG142" s="40">
        <v>0</v>
      </c>
      <c r="AH142" s="6">
        <v>0</v>
      </c>
      <c r="AI142" s="39">
        <f t="shared" si="585"/>
        <v>0</v>
      </c>
      <c r="AJ142" s="40">
        <v>37.646999999999998</v>
      </c>
      <c r="AK142" s="6">
        <v>1148</v>
      </c>
      <c r="AL142" s="39">
        <f t="shared" si="586"/>
        <v>30493.797646558825</v>
      </c>
      <c r="AM142" s="40">
        <v>0</v>
      </c>
      <c r="AN142" s="6">
        <v>0</v>
      </c>
      <c r="AO142" s="39">
        <v>0</v>
      </c>
      <c r="AP142" s="40">
        <v>0</v>
      </c>
      <c r="AQ142" s="6">
        <v>0</v>
      </c>
      <c r="AR142" s="39">
        <v>0</v>
      </c>
      <c r="AS142" s="40">
        <v>0</v>
      </c>
      <c r="AT142" s="6">
        <v>0</v>
      </c>
      <c r="AU142" s="39">
        <f t="shared" si="588"/>
        <v>0</v>
      </c>
      <c r="AV142" s="40">
        <v>336.613</v>
      </c>
      <c r="AW142" s="6">
        <v>9000.69</v>
      </c>
      <c r="AX142" s="39">
        <f t="shared" si="589"/>
        <v>26738.985125351668</v>
      </c>
      <c r="AY142" s="40">
        <v>0</v>
      </c>
      <c r="AZ142" s="6">
        <v>0</v>
      </c>
      <c r="BA142" s="39">
        <v>0</v>
      </c>
      <c r="BB142" s="40">
        <v>0</v>
      </c>
      <c r="BC142" s="6">
        <v>0</v>
      </c>
      <c r="BD142" s="39">
        <v>0</v>
      </c>
      <c r="BE142" s="40"/>
      <c r="BF142" s="6"/>
      <c r="BG142" s="39"/>
      <c r="BH142" s="40">
        <v>0</v>
      </c>
      <c r="BI142" s="6">
        <v>0</v>
      </c>
      <c r="BJ142" s="39">
        <v>0</v>
      </c>
      <c r="BK142" s="40">
        <v>0</v>
      </c>
      <c r="BL142" s="6">
        <v>0</v>
      </c>
      <c r="BM142" s="39">
        <f t="shared" si="592"/>
        <v>0</v>
      </c>
      <c r="BN142" s="40">
        <v>0</v>
      </c>
      <c r="BO142" s="6">
        <v>0</v>
      </c>
      <c r="BP142" s="39">
        <f t="shared" si="593"/>
        <v>0</v>
      </c>
      <c r="BQ142" s="40">
        <v>0</v>
      </c>
      <c r="BR142" s="6">
        <v>0</v>
      </c>
      <c r="BS142" s="39">
        <v>0</v>
      </c>
      <c r="BT142" s="40">
        <v>5.2130000000000001</v>
      </c>
      <c r="BU142" s="6">
        <v>136.74</v>
      </c>
      <c r="BV142" s="39">
        <f t="shared" si="594"/>
        <v>26230.577402647228</v>
      </c>
      <c r="BW142" s="40">
        <v>0</v>
      </c>
      <c r="BX142" s="6">
        <v>0</v>
      </c>
      <c r="BY142" s="39">
        <v>0</v>
      </c>
      <c r="BZ142" s="40">
        <v>131.68899999999999</v>
      </c>
      <c r="CA142" s="6">
        <v>2706.76</v>
      </c>
      <c r="CB142" s="39">
        <f t="shared" si="595"/>
        <v>20554.184480100848</v>
      </c>
      <c r="CC142" s="40">
        <v>0</v>
      </c>
      <c r="CD142" s="6">
        <v>0</v>
      </c>
      <c r="CE142" s="39">
        <v>0</v>
      </c>
      <c r="CF142" s="40">
        <v>0</v>
      </c>
      <c r="CG142" s="6">
        <v>0</v>
      </c>
      <c r="CH142" s="39">
        <v>0</v>
      </c>
      <c r="CI142" s="40">
        <v>0</v>
      </c>
      <c r="CJ142" s="6">
        <v>0</v>
      </c>
      <c r="CK142" s="39">
        <v>0</v>
      </c>
      <c r="CL142" s="40">
        <v>0</v>
      </c>
      <c r="CM142" s="6">
        <v>0</v>
      </c>
      <c r="CN142" s="39">
        <f t="shared" si="596"/>
        <v>0</v>
      </c>
      <c r="CO142" s="40">
        <v>1.3</v>
      </c>
      <c r="CP142" s="6">
        <v>7.51</v>
      </c>
      <c r="CQ142" s="39">
        <f t="shared" si="597"/>
        <v>5776.9230769230771</v>
      </c>
      <c r="CR142" s="40">
        <v>0</v>
      </c>
      <c r="CS142" s="6">
        <v>0</v>
      </c>
      <c r="CT142" s="39">
        <v>0</v>
      </c>
      <c r="CU142" s="40">
        <v>0</v>
      </c>
      <c r="CV142" s="6">
        <v>0</v>
      </c>
      <c r="CW142" s="39">
        <v>0</v>
      </c>
      <c r="CX142" s="40"/>
      <c r="CY142" s="6"/>
      <c r="CZ142" s="39"/>
      <c r="DA142" s="40">
        <v>0</v>
      </c>
      <c r="DB142" s="6">
        <v>0</v>
      </c>
      <c r="DC142" s="39">
        <v>0</v>
      </c>
      <c r="DD142" s="40">
        <v>0</v>
      </c>
      <c r="DE142" s="6">
        <v>0</v>
      </c>
      <c r="DF142" s="39">
        <v>0</v>
      </c>
      <c r="DG142" s="40">
        <v>0</v>
      </c>
      <c r="DH142" s="6">
        <v>0</v>
      </c>
      <c r="DI142" s="39">
        <v>0</v>
      </c>
      <c r="DJ142" s="40">
        <v>0</v>
      </c>
      <c r="DK142" s="6">
        <v>0</v>
      </c>
      <c r="DL142" s="39">
        <v>0</v>
      </c>
      <c r="DM142" s="40">
        <v>1108.8430000000001</v>
      </c>
      <c r="DN142" s="6">
        <v>28284.85</v>
      </c>
      <c r="DO142" s="39">
        <f t="shared" si="598"/>
        <v>25508.435369118983</v>
      </c>
      <c r="DP142" s="40">
        <v>0</v>
      </c>
      <c r="DQ142" s="6">
        <v>0</v>
      </c>
      <c r="DR142" s="39">
        <v>0</v>
      </c>
      <c r="DS142" s="40">
        <v>0</v>
      </c>
      <c r="DT142" s="6">
        <v>0</v>
      </c>
      <c r="DU142" s="39">
        <v>0</v>
      </c>
      <c r="DV142" s="40">
        <v>0</v>
      </c>
      <c r="DW142" s="6">
        <v>0</v>
      </c>
      <c r="DX142" s="39">
        <v>0</v>
      </c>
      <c r="DY142" s="40">
        <v>0</v>
      </c>
      <c r="DZ142" s="6">
        <v>0</v>
      </c>
      <c r="EA142" s="39">
        <v>0</v>
      </c>
      <c r="EB142" s="40">
        <v>0</v>
      </c>
      <c r="EC142" s="6">
        <v>0</v>
      </c>
      <c r="ED142" s="39">
        <v>0</v>
      </c>
      <c r="EE142" s="40">
        <v>0</v>
      </c>
      <c r="EF142" s="6">
        <v>0</v>
      </c>
      <c r="EG142" s="39">
        <v>0</v>
      </c>
      <c r="EH142" s="40">
        <v>0</v>
      </c>
      <c r="EI142" s="6">
        <v>0</v>
      </c>
      <c r="EJ142" s="39">
        <v>0</v>
      </c>
      <c r="EK142" s="40">
        <v>0</v>
      </c>
      <c r="EL142" s="6">
        <v>0</v>
      </c>
      <c r="EM142" s="39">
        <v>0</v>
      </c>
      <c r="EN142" s="40">
        <v>0</v>
      </c>
      <c r="EO142" s="6">
        <v>0</v>
      </c>
      <c r="EP142" s="39">
        <v>0</v>
      </c>
      <c r="EQ142" s="40">
        <v>0</v>
      </c>
      <c r="ER142" s="6">
        <v>0</v>
      </c>
      <c r="ES142" s="39">
        <v>0</v>
      </c>
      <c r="ET142" s="40">
        <v>50.444000000000003</v>
      </c>
      <c r="EU142" s="6">
        <v>845.35</v>
      </c>
      <c r="EV142" s="39">
        <f t="shared" si="599"/>
        <v>16758.187296804375</v>
      </c>
      <c r="EW142" s="40">
        <v>0.20599999999999999</v>
      </c>
      <c r="EX142" s="6">
        <v>2.02</v>
      </c>
      <c r="EY142" s="39">
        <f t="shared" ref="EY142" si="620">EX142/EW142*1000</f>
        <v>9805.825242718447</v>
      </c>
      <c r="EZ142" s="40">
        <v>0</v>
      </c>
      <c r="FA142" s="6">
        <v>0</v>
      </c>
      <c r="FB142" s="39">
        <v>0</v>
      </c>
      <c r="FC142" s="40">
        <v>2</v>
      </c>
      <c r="FD142" s="6">
        <v>462.75</v>
      </c>
      <c r="FE142" s="39">
        <f t="shared" si="612"/>
        <v>231375</v>
      </c>
      <c r="FF142" s="40">
        <v>0</v>
      </c>
      <c r="FG142" s="6">
        <v>0</v>
      </c>
      <c r="FH142" s="39">
        <v>0</v>
      </c>
      <c r="FI142" s="40">
        <v>0</v>
      </c>
      <c r="FJ142" s="6">
        <v>0</v>
      </c>
      <c r="FK142" s="39">
        <v>0</v>
      </c>
      <c r="FL142" s="40">
        <v>35.630000000000003</v>
      </c>
      <c r="FM142" s="6">
        <v>600.35</v>
      </c>
      <c r="FN142" s="39">
        <f t="shared" si="600"/>
        <v>16849.564973337074</v>
      </c>
      <c r="FO142" s="40">
        <v>0</v>
      </c>
      <c r="FP142" s="6">
        <v>0</v>
      </c>
      <c r="FQ142" s="39">
        <f t="shared" si="601"/>
        <v>0</v>
      </c>
      <c r="FR142" s="40">
        <v>0</v>
      </c>
      <c r="FS142" s="6">
        <v>0</v>
      </c>
      <c r="FT142" s="39">
        <f t="shared" si="602"/>
        <v>0</v>
      </c>
      <c r="FU142" s="40">
        <v>0</v>
      </c>
      <c r="FV142" s="6">
        <v>0</v>
      </c>
      <c r="FW142" s="39">
        <v>0</v>
      </c>
      <c r="FX142" s="40">
        <v>0</v>
      </c>
      <c r="FY142" s="6">
        <v>0</v>
      </c>
      <c r="FZ142" s="39">
        <v>0</v>
      </c>
      <c r="GA142" s="40">
        <v>2.6680000000000001</v>
      </c>
      <c r="GB142" s="6">
        <v>986.49</v>
      </c>
      <c r="GC142" s="39">
        <f t="shared" si="603"/>
        <v>369748.87556221889</v>
      </c>
      <c r="GD142" s="40">
        <v>81.540999999999997</v>
      </c>
      <c r="GE142" s="6">
        <v>2856.51</v>
      </c>
      <c r="GF142" s="39">
        <f t="shared" si="604"/>
        <v>35031.57920555304</v>
      </c>
      <c r="GG142" s="40">
        <v>5.0049999999999999</v>
      </c>
      <c r="GH142" s="6">
        <v>32.24</v>
      </c>
      <c r="GI142" s="39">
        <f t="shared" si="605"/>
        <v>6441.5584415584417</v>
      </c>
      <c r="GJ142" s="40">
        <v>0</v>
      </c>
      <c r="GK142" s="6">
        <v>0</v>
      </c>
      <c r="GL142" s="39">
        <v>0</v>
      </c>
      <c r="GM142" s="40">
        <v>0</v>
      </c>
      <c r="GN142" s="6">
        <v>0</v>
      </c>
      <c r="GO142" s="39">
        <v>0</v>
      </c>
      <c r="GP142" s="40">
        <v>0</v>
      </c>
      <c r="GQ142" s="6">
        <v>0</v>
      </c>
      <c r="GR142" s="39">
        <v>0</v>
      </c>
      <c r="GS142" s="8">
        <f t="shared" si="606"/>
        <v>1930.8419999999999</v>
      </c>
      <c r="GT142" s="17">
        <f t="shared" si="607"/>
        <v>52331.499999999993</v>
      </c>
      <c r="GU142" s="4"/>
      <c r="GV142" s="5"/>
      <c r="GW142" s="4"/>
      <c r="GX142" s="4"/>
      <c r="GY142" s="4"/>
      <c r="GZ142" s="5"/>
      <c r="HA142" s="4"/>
      <c r="HB142" s="4"/>
      <c r="HC142" s="4"/>
      <c r="HD142" s="5"/>
      <c r="HE142" s="4"/>
      <c r="HF142" s="4"/>
      <c r="HG142" s="4"/>
      <c r="HH142" s="5"/>
      <c r="HI142" s="4"/>
      <c r="HJ142" s="1"/>
      <c r="HK142" s="1"/>
      <c r="HL142" s="2"/>
      <c r="HM142" s="1"/>
      <c r="HN142" s="1"/>
      <c r="HO142" s="1"/>
      <c r="HP142" s="2"/>
      <c r="HQ142" s="1"/>
      <c r="HR142" s="1"/>
      <c r="HS142" s="1"/>
      <c r="HT142" s="2"/>
      <c r="HU142" s="1"/>
      <c r="HV142" s="1"/>
      <c r="HW142" s="1"/>
      <c r="HX142" s="2"/>
      <c r="HY142" s="1"/>
      <c r="HZ142" s="1"/>
      <c r="IA142" s="1"/>
      <c r="IB142" s="2"/>
      <c r="IC142" s="1"/>
      <c r="ID142" s="1"/>
      <c r="IE142" s="1"/>
      <c r="IF142" s="2"/>
      <c r="IG142" s="1"/>
      <c r="IH142" s="1"/>
      <c r="II142" s="1"/>
      <c r="IJ142" s="2"/>
      <c r="IK142" s="1"/>
      <c r="IL142" s="1"/>
      <c r="IM142" s="1"/>
    </row>
    <row r="143" spans="1:322" x14ac:dyDescent="0.3">
      <c r="A143" s="52">
        <v>2016</v>
      </c>
      <c r="B143" s="53" t="s">
        <v>12</v>
      </c>
      <c r="C143" s="40">
        <v>0</v>
      </c>
      <c r="D143" s="6">
        <v>0</v>
      </c>
      <c r="E143" s="39">
        <v>0</v>
      </c>
      <c r="F143" s="40">
        <v>9.5039999999999996</v>
      </c>
      <c r="G143" s="6">
        <v>432.67</v>
      </c>
      <c r="H143" s="39">
        <f t="shared" si="608"/>
        <v>45525.04208754209</v>
      </c>
      <c r="I143" s="40">
        <v>24.132999999999999</v>
      </c>
      <c r="J143" s="6">
        <v>765.76</v>
      </c>
      <c r="K143" s="39">
        <f t="shared" si="613"/>
        <v>31730.825011395187</v>
      </c>
      <c r="L143" s="40">
        <v>46.902000000000001</v>
      </c>
      <c r="M143" s="6">
        <v>777.02</v>
      </c>
      <c r="N143" s="39">
        <f t="shared" si="582"/>
        <v>16566.884141401217</v>
      </c>
      <c r="O143" s="40">
        <v>0.34599999999999997</v>
      </c>
      <c r="P143" s="6">
        <v>27.31</v>
      </c>
      <c r="Q143" s="39">
        <f t="shared" si="583"/>
        <v>78930.635838150294</v>
      </c>
      <c r="R143" s="40">
        <v>0</v>
      </c>
      <c r="S143" s="6">
        <v>0</v>
      </c>
      <c r="T143" s="39">
        <v>0</v>
      </c>
      <c r="U143" s="40">
        <v>0</v>
      </c>
      <c r="V143" s="6">
        <v>0</v>
      </c>
      <c r="W143" s="39">
        <v>0</v>
      </c>
      <c r="X143" s="40">
        <v>123.77800000000001</v>
      </c>
      <c r="Y143" s="6">
        <v>4689.91</v>
      </c>
      <c r="Z143" s="39">
        <f t="shared" si="584"/>
        <v>37889.689605584186</v>
      </c>
      <c r="AA143" s="40">
        <v>4.0000000000000001E-3</v>
      </c>
      <c r="AB143" s="6">
        <v>1.36</v>
      </c>
      <c r="AC143" s="39">
        <f t="shared" si="609"/>
        <v>340000</v>
      </c>
      <c r="AD143" s="40">
        <v>0</v>
      </c>
      <c r="AE143" s="6">
        <v>0</v>
      </c>
      <c r="AF143" s="39">
        <v>0</v>
      </c>
      <c r="AG143" s="40">
        <v>0</v>
      </c>
      <c r="AH143" s="6">
        <v>0</v>
      </c>
      <c r="AI143" s="39">
        <f t="shared" si="585"/>
        <v>0</v>
      </c>
      <c r="AJ143" s="40">
        <v>92.462999999999994</v>
      </c>
      <c r="AK143" s="6">
        <v>2690.52</v>
      </c>
      <c r="AL143" s="39">
        <f t="shared" si="586"/>
        <v>29098.342039518513</v>
      </c>
      <c r="AM143" s="40">
        <v>1E-3</v>
      </c>
      <c r="AN143" s="6">
        <v>4.09</v>
      </c>
      <c r="AO143" s="39">
        <f t="shared" ref="AO143" si="621">AN143/AM143*1000</f>
        <v>4090000</v>
      </c>
      <c r="AP143" s="40">
        <v>0</v>
      </c>
      <c r="AQ143" s="6">
        <v>0</v>
      </c>
      <c r="AR143" s="39">
        <v>0</v>
      </c>
      <c r="AS143" s="40">
        <v>0</v>
      </c>
      <c r="AT143" s="6">
        <v>0</v>
      </c>
      <c r="AU143" s="39">
        <f t="shared" si="588"/>
        <v>0</v>
      </c>
      <c r="AV143" s="40">
        <v>353.82400000000001</v>
      </c>
      <c r="AW143" s="6">
        <v>10021.82</v>
      </c>
      <c r="AX143" s="39">
        <f t="shared" si="589"/>
        <v>28324.308130596</v>
      </c>
      <c r="AY143" s="40">
        <v>4.5350000000000001</v>
      </c>
      <c r="AZ143" s="6">
        <v>81.459999999999994</v>
      </c>
      <c r="BA143" s="39">
        <f t="shared" si="590"/>
        <v>17962.513781697904</v>
      </c>
      <c r="BB143" s="40">
        <v>0</v>
      </c>
      <c r="BC143" s="6">
        <v>0</v>
      </c>
      <c r="BD143" s="39">
        <v>0</v>
      </c>
      <c r="BE143" s="40"/>
      <c r="BF143" s="6"/>
      <c r="BG143" s="39"/>
      <c r="BH143" s="40">
        <v>18.613</v>
      </c>
      <c r="BI143" s="6">
        <v>533.05999999999995</v>
      </c>
      <c r="BJ143" s="39">
        <f t="shared" si="591"/>
        <v>28639.12319346693</v>
      </c>
      <c r="BK143" s="40">
        <v>0</v>
      </c>
      <c r="BL143" s="6">
        <v>0</v>
      </c>
      <c r="BM143" s="39">
        <f t="shared" si="592"/>
        <v>0</v>
      </c>
      <c r="BN143" s="40">
        <v>0</v>
      </c>
      <c r="BO143" s="6">
        <v>0</v>
      </c>
      <c r="BP143" s="39">
        <f t="shared" si="593"/>
        <v>0</v>
      </c>
      <c r="BQ143" s="40">
        <v>0</v>
      </c>
      <c r="BR143" s="6">
        <v>0</v>
      </c>
      <c r="BS143" s="39">
        <v>0</v>
      </c>
      <c r="BT143" s="40">
        <v>10.59</v>
      </c>
      <c r="BU143" s="6">
        <v>261.02999999999997</v>
      </c>
      <c r="BV143" s="39">
        <f t="shared" si="594"/>
        <v>24648.725212464586</v>
      </c>
      <c r="BW143" s="40">
        <v>0</v>
      </c>
      <c r="BX143" s="6">
        <v>0</v>
      </c>
      <c r="BY143" s="39">
        <v>0</v>
      </c>
      <c r="BZ143" s="40">
        <v>83.903999999999996</v>
      </c>
      <c r="CA143" s="6">
        <v>2483.98</v>
      </c>
      <c r="CB143" s="39">
        <f t="shared" si="595"/>
        <v>29605.024790236464</v>
      </c>
      <c r="CC143" s="40">
        <v>0</v>
      </c>
      <c r="CD143" s="6">
        <v>0</v>
      </c>
      <c r="CE143" s="39">
        <v>0</v>
      </c>
      <c r="CF143" s="40">
        <v>0</v>
      </c>
      <c r="CG143" s="6">
        <v>0</v>
      </c>
      <c r="CH143" s="39">
        <v>0</v>
      </c>
      <c r="CI143" s="40">
        <v>0</v>
      </c>
      <c r="CJ143" s="6">
        <v>0</v>
      </c>
      <c r="CK143" s="39">
        <v>0</v>
      </c>
      <c r="CL143" s="40">
        <v>0</v>
      </c>
      <c r="CM143" s="6">
        <v>0</v>
      </c>
      <c r="CN143" s="39">
        <f t="shared" si="596"/>
        <v>0</v>
      </c>
      <c r="CO143" s="40">
        <v>2</v>
      </c>
      <c r="CP143" s="6">
        <v>8</v>
      </c>
      <c r="CQ143" s="39">
        <f t="shared" si="597"/>
        <v>4000</v>
      </c>
      <c r="CR143" s="40">
        <v>0</v>
      </c>
      <c r="CS143" s="6">
        <v>0</v>
      </c>
      <c r="CT143" s="39">
        <v>0</v>
      </c>
      <c r="CU143" s="40">
        <v>0</v>
      </c>
      <c r="CV143" s="6">
        <v>0</v>
      </c>
      <c r="CW143" s="39">
        <v>0</v>
      </c>
      <c r="CX143" s="40"/>
      <c r="CY143" s="6"/>
      <c r="CZ143" s="39"/>
      <c r="DA143" s="40">
        <v>0</v>
      </c>
      <c r="DB143" s="6">
        <v>0</v>
      </c>
      <c r="DC143" s="39">
        <v>0</v>
      </c>
      <c r="DD143" s="40">
        <v>0</v>
      </c>
      <c r="DE143" s="6">
        <v>0</v>
      </c>
      <c r="DF143" s="39">
        <v>0</v>
      </c>
      <c r="DG143" s="40">
        <v>0</v>
      </c>
      <c r="DH143" s="6">
        <v>0</v>
      </c>
      <c r="DI143" s="39">
        <v>0</v>
      </c>
      <c r="DJ143" s="40">
        <v>0</v>
      </c>
      <c r="DK143" s="6">
        <v>0</v>
      </c>
      <c r="DL143" s="39">
        <v>0</v>
      </c>
      <c r="DM143" s="40">
        <v>1906.454</v>
      </c>
      <c r="DN143" s="6">
        <v>41094.93</v>
      </c>
      <c r="DO143" s="39">
        <f t="shared" si="598"/>
        <v>21555.689253451696</v>
      </c>
      <c r="DP143" s="40">
        <v>0</v>
      </c>
      <c r="DQ143" s="6">
        <v>0</v>
      </c>
      <c r="DR143" s="39">
        <v>0</v>
      </c>
      <c r="DS143" s="40">
        <v>0</v>
      </c>
      <c r="DT143" s="6">
        <v>0</v>
      </c>
      <c r="DU143" s="39">
        <v>0</v>
      </c>
      <c r="DV143" s="40">
        <v>0</v>
      </c>
      <c r="DW143" s="6">
        <v>0</v>
      </c>
      <c r="DX143" s="39">
        <v>0</v>
      </c>
      <c r="DY143" s="40">
        <v>0</v>
      </c>
      <c r="DZ143" s="6">
        <v>0</v>
      </c>
      <c r="EA143" s="39">
        <v>0</v>
      </c>
      <c r="EB143" s="40">
        <v>0</v>
      </c>
      <c r="EC143" s="6">
        <v>0</v>
      </c>
      <c r="ED143" s="39">
        <v>0</v>
      </c>
      <c r="EE143" s="40">
        <v>0</v>
      </c>
      <c r="EF143" s="6">
        <v>0</v>
      </c>
      <c r="EG143" s="39">
        <v>0</v>
      </c>
      <c r="EH143" s="40">
        <v>0</v>
      </c>
      <c r="EI143" s="6">
        <v>0</v>
      </c>
      <c r="EJ143" s="39">
        <v>0</v>
      </c>
      <c r="EK143" s="40">
        <v>0</v>
      </c>
      <c r="EL143" s="6">
        <v>0</v>
      </c>
      <c r="EM143" s="39">
        <v>0</v>
      </c>
      <c r="EN143" s="40">
        <v>0</v>
      </c>
      <c r="EO143" s="6">
        <v>0</v>
      </c>
      <c r="EP143" s="39">
        <v>0</v>
      </c>
      <c r="EQ143" s="40">
        <v>0</v>
      </c>
      <c r="ER143" s="6">
        <v>0</v>
      </c>
      <c r="ES143" s="39">
        <v>0</v>
      </c>
      <c r="ET143" s="40">
        <v>199.84700000000001</v>
      </c>
      <c r="EU143" s="6">
        <v>4178.17</v>
      </c>
      <c r="EV143" s="39">
        <f t="shared" si="599"/>
        <v>20906.843735457624</v>
      </c>
      <c r="EW143" s="40">
        <v>0</v>
      </c>
      <c r="EX143" s="6">
        <v>0</v>
      </c>
      <c r="EY143" s="39">
        <v>0</v>
      </c>
      <c r="EZ143" s="40">
        <v>0</v>
      </c>
      <c r="FA143" s="6">
        <v>0</v>
      </c>
      <c r="FB143" s="39">
        <v>0</v>
      </c>
      <c r="FC143" s="40">
        <v>0</v>
      </c>
      <c r="FD143" s="6">
        <v>0</v>
      </c>
      <c r="FE143" s="39">
        <v>0</v>
      </c>
      <c r="FF143" s="40">
        <v>0</v>
      </c>
      <c r="FG143" s="6">
        <v>0</v>
      </c>
      <c r="FH143" s="39">
        <v>0</v>
      </c>
      <c r="FI143" s="40">
        <v>0</v>
      </c>
      <c r="FJ143" s="6">
        <v>0</v>
      </c>
      <c r="FK143" s="39">
        <v>0</v>
      </c>
      <c r="FL143" s="40">
        <v>164.65799999999999</v>
      </c>
      <c r="FM143" s="6">
        <v>3384.6</v>
      </c>
      <c r="FN143" s="39">
        <f t="shared" si="600"/>
        <v>20555.332871770581</v>
      </c>
      <c r="FO143" s="40">
        <v>0</v>
      </c>
      <c r="FP143" s="6">
        <v>0</v>
      </c>
      <c r="FQ143" s="39">
        <f t="shared" si="601"/>
        <v>0</v>
      </c>
      <c r="FR143" s="40">
        <v>0</v>
      </c>
      <c r="FS143" s="6">
        <v>0</v>
      </c>
      <c r="FT143" s="39">
        <f t="shared" si="602"/>
        <v>0</v>
      </c>
      <c r="FU143" s="40">
        <v>0</v>
      </c>
      <c r="FV143" s="6">
        <v>0</v>
      </c>
      <c r="FW143" s="39">
        <v>0</v>
      </c>
      <c r="FX143" s="40">
        <v>0</v>
      </c>
      <c r="FY143" s="6">
        <v>0</v>
      </c>
      <c r="FZ143" s="39">
        <v>0</v>
      </c>
      <c r="GA143" s="40">
        <v>1.4E-2</v>
      </c>
      <c r="GB143" s="6">
        <v>1.0900000000000001</v>
      </c>
      <c r="GC143" s="39">
        <f t="shared" si="603"/>
        <v>77857.142857142855</v>
      </c>
      <c r="GD143" s="40">
        <v>499.142</v>
      </c>
      <c r="GE143" s="6">
        <v>9359.26</v>
      </c>
      <c r="GF143" s="39">
        <f t="shared" si="604"/>
        <v>18750.696194670054</v>
      </c>
      <c r="GG143" s="40">
        <v>0.32300000000000001</v>
      </c>
      <c r="GH143" s="6">
        <v>3.82</v>
      </c>
      <c r="GI143" s="39">
        <f t="shared" si="605"/>
        <v>11826.625386996904</v>
      </c>
      <c r="GJ143" s="40">
        <v>0</v>
      </c>
      <c r="GK143" s="6">
        <v>0</v>
      </c>
      <c r="GL143" s="39">
        <v>0</v>
      </c>
      <c r="GM143" s="40">
        <v>0</v>
      </c>
      <c r="GN143" s="6">
        <v>0</v>
      </c>
      <c r="GO143" s="39">
        <v>0</v>
      </c>
      <c r="GP143" s="40">
        <v>0</v>
      </c>
      <c r="GQ143" s="6">
        <v>0</v>
      </c>
      <c r="GR143" s="39">
        <v>0</v>
      </c>
      <c r="GS143" s="8">
        <f t="shared" si="606"/>
        <v>3541.0349999999999</v>
      </c>
      <c r="GT143" s="17">
        <f t="shared" si="607"/>
        <v>80799.86</v>
      </c>
      <c r="GU143" s="4"/>
      <c r="GV143" s="5"/>
      <c r="GW143" s="4"/>
      <c r="GX143" s="4"/>
      <c r="GY143" s="4"/>
      <c r="GZ143" s="5"/>
      <c r="HA143" s="4"/>
      <c r="HB143" s="4"/>
      <c r="HC143" s="4"/>
      <c r="HD143" s="5"/>
      <c r="HE143" s="4"/>
      <c r="HF143" s="4"/>
      <c r="HG143" s="4"/>
      <c r="HH143" s="5"/>
      <c r="HI143" s="4"/>
      <c r="HJ143" s="1"/>
      <c r="HK143" s="1"/>
      <c r="HL143" s="2"/>
      <c r="HM143" s="1"/>
      <c r="HN143" s="1"/>
      <c r="HO143" s="1"/>
      <c r="HP143" s="2"/>
      <c r="HQ143" s="1"/>
      <c r="HR143" s="1"/>
      <c r="HS143" s="1"/>
      <c r="HT143" s="2"/>
      <c r="HU143" s="1"/>
      <c r="HV143" s="1"/>
      <c r="HW143" s="1"/>
      <c r="HX143" s="2"/>
      <c r="HY143" s="1"/>
      <c r="HZ143" s="1"/>
      <c r="IA143" s="1"/>
      <c r="IB143" s="2"/>
      <c r="IC143" s="1"/>
      <c r="ID143" s="1"/>
      <c r="IE143" s="1"/>
      <c r="IF143" s="2"/>
      <c r="IG143" s="1"/>
      <c r="IH143" s="1"/>
      <c r="II143" s="1"/>
      <c r="IJ143" s="2"/>
      <c r="IK143" s="1"/>
      <c r="IL143" s="1"/>
      <c r="IM143" s="1"/>
    </row>
    <row r="144" spans="1:322" x14ac:dyDescent="0.3">
      <c r="A144" s="52">
        <v>2016</v>
      </c>
      <c r="B144" s="53" t="s">
        <v>13</v>
      </c>
      <c r="C144" s="40">
        <v>0</v>
      </c>
      <c r="D144" s="6">
        <v>0</v>
      </c>
      <c r="E144" s="39">
        <v>0</v>
      </c>
      <c r="F144" s="40">
        <v>9.5039999999999996</v>
      </c>
      <c r="G144" s="6">
        <v>433.26</v>
      </c>
      <c r="H144" s="39">
        <f t="shared" si="608"/>
        <v>45587.121212121208</v>
      </c>
      <c r="I144" s="40">
        <v>40.722999999999999</v>
      </c>
      <c r="J144" s="6">
        <v>1574.78</v>
      </c>
      <c r="K144" s="39">
        <f t="shared" si="613"/>
        <v>38670.530167227371</v>
      </c>
      <c r="L144" s="40">
        <v>22.8</v>
      </c>
      <c r="M144" s="6">
        <v>1688.89</v>
      </c>
      <c r="N144" s="39">
        <f t="shared" si="582"/>
        <v>74074.122807017542</v>
      </c>
      <c r="O144" s="40">
        <v>0</v>
      </c>
      <c r="P144" s="6">
        <v>0</v>
      </c>
      <c r="Q144" s="39">
        <v>0</v>
      </c>
      <c r="R144" s="40">
        <v>0</v>
      </c>
      <c r="S144" s="6">
        <v>0</v>
      </c>
      <c r="T144" s="39">
        <v>0</v>
      </c>
      <c r="U144" s="40">
        <v>0</v>
      </c>
      <c r="V144" s="6">
        <v>0</v>
      </c>
      <c r="W144" s="39">
        <v>0</v>
      </c>
      <c r="X144" s="40">
        <v>76.180000000000007</v>
      </c>
      <c r="Y144" s="6">
        <v>2764.4</v>
      </c>
      <c r="Z144" s="39">
        <f t="shared" si="584"/>
        <v>36287.739564190073</v>
      </c>
      <c r="AA144" s="40">
        <v>0</v>
      </c>
      <c r="AB144" s="6">
        <v>0</v>
      </c>
      <c r="AC144" s="39">
        <v>0</v>
      </c>
      <c r="AD144" s="40">
        <v>0</v>
      </c>
      <c r="AE144" s="6">
        <v>0</v>
      </c>
      <c r="AF144" s="39">
        <v>0</v>
      </c>
      <c r="AG144" s="40">
        <v>0</v>
      </c>
      <c r="AH144" s="6">
        <v>0</v>
      </c>
      <c r="AI144" s="39">
        <f t="shared" si="585"/>
        <v>0</v>
      </c>
      <c r="AJ144" s="40">
        <v>54.935000000000002</v>
      </c>
      <c r="AK144" s="6">
        <v>1446.76</v>
      </c>
      <c r="AL144" s="39">
        <f t="shared" si="586"/>
        <v>26335.851460817328</v>
      </c>
      <c r="AM144" s="40">
        <v>0</v>
      </c>
      <c r="AN144" s="6">
        <v>0</v>
      </c>
      <c r="AO144" s="39">
        <v>0</v>
      </c>
      <c r="AP144" s="40">
        <v>0</v>
      </c>
      <c r="AQ144" s="6">
        <v>0</v>
      </c>
      <c r="AR144" s="39">
        <v>0</v>
      </c>
      <c r="AS144" s="40">
        <v>0</v>
      </c>
      <c r="AT144" s="6">
        <v>0</v>
      </c>
      <c r="AU144" s="39">
        <f t="shared" si="588"/>
        <v>0</v>
      </c>
      <c r="AV144" s="40">
        <v>305.70999999999998</v>
      </c>
      <c r="AW144" s="6">
        <v>7723.66</v>
      </c>
      <c r="AX144" s="39">
        <f t="shared" si="589"/>
        <v>25264.662588727879</v>
      </c>
      <c r="AY144" s="40">
        <v>0</v>
      </c>
      <c r="AZ144" s="6">
        <v>0</v>
      </c>
      <c r="BA144" s="39">
        <v>0</v>
      </c>
      <c r="BB144" s="40">
        <v>0</v>
      </c>
      <c r="BC144" s="6">
        <v>0</v>
      </c>
      <c r="BD144" s="39">
        <v>0</v>
      </c>
      <c r="BE144" s="40"/>
      <c r="BF144" s="6"/>
      <c r="BG144" s="39"/>
      <c r="BH144" s="40">
        <v>0</v>
      </c>
      <c r="BI144" s="6">
        <v>0</v>
      </c>
      <c r="BJ144" s="39">
        <v>0</v>
      </c>
      <c r="BK144" s="40">
        <v>0</v>
      </c>
      <c r="BL144" s="6">
        <v>0</v>
      </c>
      <c r="BM144" s="39">
        <f t="shared" si="592"/>
        <v>0</v>
      </c>
      <c r="BN144" s="40">
        <v>0</v>
      </c>
      <c r="BO144" s="6">
        <v>0</v>
      </c>
      <c r="BP144" s="39">
        <f t="shared" si="593"/>
        <v>0</v>
      </c>
      <c r="BQ144" s="40">
        <v>0</v>
      </c>
      <c r="BR144" s="6">
        <v>0</v>
      </c>
      <c r="BS144" s="39">
        <v>0</v>
      </c>
      <c r="BT144" s="40">
        <v>39.423999999999999</v>
      </c>
      <c r="BU144" s="6">
        <v>922.12</v>
      </c>
      <c r="BV144" s="39">
        <f t="shared" si="594"/>
        <v>23389.813311688311</v>
      </c>
      <c r="BW144" s="40">
        <v>0</v>
      </c>
      <c r="BX144" s="6">
        <v>0</v>
      </c>
      <c r="BY144" s="39">
        <v>0</v>
      </c>
      <c r="BZ144" s="40">
        <v>12.682</v>
      </c>
      <c r="CA144" s="6">
        <v>975.11</v>
      </c>
      <c r="CB144" s="39">
        <f t="shared" si="595"/>
        <v>76889.291909793406</v>
      </c>
      <c r="CC144" s="40">
        <v>0</v>
      </c>
      <c r="CD144" s="6">
        <v>0</v>
      </c>
      <c r="CE144" s="39">
        <v>0</v>
      </c>
      <c r="CF144" s="40">
        <v>0</v>
      </c>
      <c r="CG144" s="6">
        <v>0</v>
      </c>
      <c r="CH144" s="39">
        <v>0</v>
      </c>
      <c r="CI144" s="40">
        <v>0</v>
      </c>
      <c r="CJ144" s="6">
        <v>0</v>
      </c>
      <c r="CK144" s="39">
        <v>0</v>
      </c>
      <c r="CL144" s="40">
        <v>0</v>
      </c>
      <c r="CM144" s="6">
        <v>0</v>
      </c>
      <c r="CN144" s="39">
        <f t="shared" si="596"/>
        <v>0</v>
      </c>
      <c r="CO144" s="40">
        <v>0</v>
      </c>
      <c r="CP144" s="6">
        <v>0</v>
      </c>
      <c r="CQ144" s="39">
        <v>0</v>
      </c>
      <c r="CR144" s="40">
        <v>0</v>
      </c>
      <c r="CS144" s="6">
        <v>0</v>
      </c>
      <c r="CT144" s="39">
        <v>0</v>
      </c>
      <c r="CU144" s="40">
        <v>0</v>
      </c>
      <c r="CV144" s="6">
        <v>0</v>
      </c>
      <c r="CW144" s="39">
        <v>0</v>
      </c>
      <c r="CX144" s="40"/>
      <c r="CY144" s="6"/>
      <c r="CZ144" s="39"/>
      <c r="DA144" s="40">
        <v>0</v>
      </c>
      <c r="DB144" s="6">
        <v>0</v>
      </c>
      <c r="DC144" s="39">
        <v>0</v>
      </c>
      <c r="DD144" s="40">
        <v>0</v>
      </c>
      <c r="DE144" s="6">
        <v>0</v>
      </c>
      <c r="DF144" s="39">
        <v>0</v>
      </c>
      <c r="DG144" s="40">
        <v>0</v>
      </c>
      <c r="DH144" s="6">
        <v>0</v>
      </c>
      <c r="DI144" s="39">
        <v>0</v>
      </c>
      <c r="DJ144" s="40">
        <v>0</v>
      </c>
      <c r="DK144" s="6">
        <v>0</v>
      </c>
      <c r="DL144" s="39">
        <v>0</v>
      </c>
      <c r="DM144" s="40">
        <v>1371.758</v>
      </c>
      <c r="DN144" s="6">
        <v>30242.05</v>
      </c>
      <c r="DO144" s="39">
        <f t="shared" si="598"/>
        <v>22046.199110921898</v>
      </c>
      <c r="DP144" s="40">
        <v>0</v>
      </c>
      <c r="DQ144" s="6">
        <v>0</v>
      </c>
      <c r="DR144" s="39">
        <v>0</v>
      </c>
      <c r="DS144" s="40">
        <v>0</v>
      </c>
      <c r="DT144" s="6">
        <v>0</v>
      </c>
      <c r="DU144" s="39">
        <v>0</v>
      </c>
      <c r="DV144" s="40">
        <v>0</v>
      </c>
      <c r="DW144" s="6">
        <v>0</v>
      </c>
      <c r="DX144" s="39">
        <v>0</v>
      </c>
      <c r="DY144" s="40">
        <v>0</v>
      </c>
      <c r="DZ144" s="6">
        <v>0</v>
      </c>
      <c r="EA144" s="39">
        <v>0</v>
      </c>
      <c r="EB144" s="40">
        <v>0</v>
      </c>
      <c r="EC144" s="6">
        <v>0</v>
      </c>
      <c r="ED144" s="39">
        <v>0</v>
      </c>
      <c r="EE144" s="40">
        <v>0</v>
      </c>
      <c r="EF144" s="6">
        <v>0</v>
      </c>
      <c r="EG144" s="39">
        <v>0</v>
      </c>
      <c r="EH144" s="40">
        <v>0</v>
      </c>
      <c r="EI144" s="6">
        <v>0</v>
      </c>
      <c r="EJ144" s="39">
        <v>0</v>
      </c>
      <c r="EK144" s="40">
        <v>0</v>
      </c>
      <c r="EL144" s="6">
        <v>0</v>
      </c>
      <c r="EM144" s="39">
        <v>0</v>
      </c>
      <c r="EN144" s="40">
        <v>0</v>
      </c>
      <c r="EO144" s="6">
        <v>0</v>
      </c>
      <c r="EP144" s="39">
        <v>0</v>
      </c>
      <c r="EQ144" s="40">
        <v>0</v>
      </c>
      <c r="ER144" s="6">
        <v>0</v>
      </c>
      <c r="ES144" s="39">
        <v>0</v>
      </c>
      <c r="ET144" s="40">
        <v>153.977</v>
      </c>
      <c r="EU144" s="6">
        <v>3283.11</v>
      </c>
      <c r="EV144" s="39">
        <f t="shared" si="599"/>
        <v>21322.080570474809</v>
      </c>
      <c r="EW144" s="40">
        <v>0</v>
      </c>
      <c r="EX144" s="6">
        <v>0</v>
      </c>
      <c r="EY144" s="39">
        <v>0</v>
      </c>
      <c r="EZ144" s="40">
        <v>0</v>
      </c>
      <c r="FA144" s="6">
        <v>0</v>
      </c>
      <c r="FB144" s="39">
        <v>0</v>
      </c>
      <c r="FC144" s="40">
        <v>0</v>
      </c>
      <c r="FD144" s="6">
        <v>0</v>
      </c>
      <c r="FE144" s="39">
        <v>0</v>
      </c>
      <c r="FF144" s="40">
        <v>0</v>
      </c>
      <c r="FG144" s="6">
        <v>0</v>
      </c>
      <c r="FH144" s="39">
        <v>0</v>
      </c>
      <c r="FI144" s="40">
        <v>0</v>
      </c>
      <c r="FJ144" s="6">
        <v>0</v>
      </c>
      <c r="FK144" s="39">
        <v>0</v>
      </c>
      <c r="FL144" s="40">
        <v>18.8</v>
      </c>
      <c r="FM144" s="6">
        <v>300.64999999999998</v>
      </c>
      <c r="FN144" s="39">
        <f t="shared" si="600"/>
        <v>15992.021276595742</v>
      </c>
      <c r="FO144" s="40">
        <v>0</v>
      </c>
      <c r="FP144" s="6">
        <v>0</v>
      </c>
      <c r="FQ144" s="39">
        <f t="shared" si="601"/>
        <v>0</v>
      </c>
      <c r="FR144" s="40">
        <v>0</v>
      </c>
      <c r="FS144" s="6">
        <v>0</v>
      </c>
      <c r="FT144" s="39">
        <f t="shared" si="602"/>
        <v>0</v>
      </c>
      <c r="FU144" s="40">
        <v>0</v>
      </c>
      <c r="FV144" s="6">
        <v>0</v>
      </c>
      <c r="FW144" s="39">
        <v>0</v>
      </c>
      <c r="FX144" s="40">
        <v>0</v>
      </c>
      <c r="FY144" s="6">
        <v>0</v>
      </c>
      <c r="FZ144" s="39">
        <v>0</v>
      </c>
      <c r="GA144" s="40">
        <v>0.499</v>
      </c>
      <c r="GB144" s="6">
        <v>104.93</v>
      </c>
      <c r="GC144" s="39">
        <f t="shared" si="603"/>
        <v>210280.56112224451</v>
      </c>
      <c r="GD144" s="40">
        <v>257.726</v>
      </c>
      <c r="GE144" s="6">
        <v>5927.99</v>
      </c>
      <c r="GF144" s="39">
        <f t="shared" si="604"/>
        <v>23001.13298619464</v>
      </c>
      <c r="GG144" s="40">
        <v>1E-3</v>
      </c>
      <c r="GH144" s="6">
        <v>5.96</v>
      </c>
      <c r="GI144" s="39">
        <f t="shared" si="605"/>
        <v>5960000</v>
      </c>
      <c r="GJ144" s="40">
        <v>0</v>
      </c>
      <c r="GK144" s="6">
        <v>0</v>
      </c>
      <c r="GL144" s="39">
        <v>0</v>
      </c>
      <c r="GM144" s="40">
        <v>0</v>
      </c>
      <c r="GN144" s="6">
        <v>0</v>
      </c>
      <c r="GO144" s="39">
        <v>0</v>
      </c>
      <c r="GP144" s="40">
        <v>0</v>
      </c>
      <c r="GQ144" s="6">
        <v>0</v>
      </c>
      <c r="GR144" s="39">
        <v>0</v>
      </c>
      <c r="GS144" s="8">
        <f t="shared" si="606"/>
        <v>2364.7190000000001</v>
      </c>
      <c r="GT144" s="17">
        <f t="shared" si="607"/>
        <v>57393.67</v>
      </c>
      <c r="GU144" s="4"/>
      <c r="GV144" s="5"/>
      <c r="GW144" s="4"/>
      <c r="GX144" s="4"/>
      <c r="GY144" s="4"/>
      <c r="GZ144" s="5"/>
      <c r="HA144" s="4"/>
      <c r="HB144" s="4"/>
      <c r="HC144" s="4"/>
      <c r="HD144" s="5"/>
      <c r="HE144" s="4"/>
      <c r="HF144" s="4"/>
      <c r="HG144" s="4"/>
      <c r="HH144" s="5"/>
      <c r="HI144" s="4"/>
      <c r="HJ144" s="1"/>
      <c r="HK144" s="1"/>
      <c r="HL144" s="2"/>
      <c r="HM144" s="1"/>
      <c r="HN144" s="1"/>
      <c r="HO144" s="1"/>
      <c r="HP144" s="2"/>
      <c r="HQ144" s="1"/>
      <c r="HR144" s="1"/>
      <c r="HS144" s="1"/>
      <c r="HT144" s="2"/>
      <c r="HU144" s="1"/>
      <c r="HV144" s="1"/>
      <c r="HW144" s="1"/>
      <c r="HX144" s="2"/>
      <c r="HY144" s="1"/>
      <c r="HZ144" s="1"/>
      <c r="IA144" s="1"/>
      <c r="IB144" s="2"/>
      <c r="IC144" s="1"/>
      <c r="ID144" s="1"/>
      <c r="IE144" s="1"/>
      <c r="IF144" s="2"/>
      <c r="IG144" s="1"/>
      <c r="IH144" s="1"/>
      <c r="II144" s="1"/>
      <c r="IJ144" s="2"/>
      <c r="IK144" s="1"/>
      <c r="IL144" s="1"/>
      <c r="IM144" s="1"/>
    </row>
    <row r="145" spans="1:322" x14ac:dyDescent="0.3">
      <c r="A145" s="52">
        <v>2016</v>
      </c>
      <c r="B145" s="39" t="s">
        <v>14</v>
      </c>
      <c r="C145" s="40">
        <v>0</v>
      </c>
      <c r="D145" s="6">
        <v>0</v>
      </c>
      <c r="E145" s="39">
        <v>0</v>
      </c>
      <c r="F145" s="40">
        <v>0</v>
      </c>
      <c r="G145" s="6">
        <v>0</v>
      </c>
      <c r="H145" s="39">
        <v>0</v>
      </c>
      <c r="I145" s="40">
        <v>60.414999999999999</v>
      </c>
      <c r="J145" s="6">
        <v>2431.9899999999998</v>
      </c>
      <c r="K145" s="39">
        <f t="shared" si="613"/>
        <v>40254.738061739627</v>
      </c>
      <c r="L145" s="40">
        <v>8</v>
      </c>
      <c r="M145" s="6">
        <v>879.16</v>
      </c>
      <c r="N145" s="39">
        <f t="shared" si="582"/>
        <v>109895</v>
      </c>
      <c r="O145" s="40">
        <v>0.25</v>
      </c>
      <c r="P145" s="6">
        <v>4.0199999999999996</v>
      </c>
      <c r="Q145" s="39">
        <f t="shared" si="583"/>
        <v>16079.999999999998</v>
      </c>
      <c r="R145" s="40">
        <v>0</v>
      </c>
      <c r="S145" s="6">
        <v>0</v>
      </c>
      <c r="T145" s="39">
        <v>0</v>
      </c>
      <c r="U145" s="40">
        <v>0</v>
      </c>
      <c r="V145" s="6">
        <v>0</v>
      </c>
      <c r="W145" s="39">
        <v>0</v>
      </c>
      <c r="X145" s="40">
        <v>172.38399999999999</v>
      </c>
      <c r="Y145" s="6">
        <v>6303.51</v>
      </c>
      <c r="Z145" s="39">
        <f t="shared" si="584"/>
        <v>36566.676721737524</v>
      </c>
      <c r="AA145" s="40">
        <v>1E-3</v>
      </c>
      <c r="AB145" s="6">
        <v>0.41</v>
      </c>
      <c r="AC145" s="39">
        <f t="shared" si="609"/>
        <v>409999.99999999994</v>
      </c>
      <c r="AD145" s="40">
        <v>0</v>
      </c>
      <c r="AE145" s="6">
        <v>0</v>
      </c>
      <c r="AF145" s="39">
        <v>0</v>
      </c>
      <c r="AG145" s="40">
        <v>0</v>
      </c>
      <c r="AH145" s="6">
        <v>0</v>
      </c>
      <c r="AI145" s="39">
        <f t="shared" si="585"/>
        <v>0</v>
      </c>
      <c r="AJ145" s="40">
        <v>166.22300000000001</v>
      </c>
      <c r="AK145" s="6">
        <v>4855.07</v>
      </c>
      <c r="AL145" s="39">
        <f t="shared" si="586"/>
        <v>29208.172154274675</v>
      </c>
      <c r="AM145" s="40">
        <v>0</v>
      </c>
      <c r="AN145" s="6">
        <v>0</v>
      </c>
      <c r="AO145" s="39">
        <v>0</v>
      </c>
      <c r="AP145" s="40">
        <v>0</v>
      </c>
      <c r="AQ145" s="6">
        <v>0</v>
      </c>
      <c r="AR145" s="39">
        <v>0</v>
      </c>
      <c r="AS145" s="40">
        <v>0</v>
      </c>
      <c r="AT145" s="6">
        <v>0</v>
      </c>
      <c r="AU145" s="39">
        <f t="shared" si="588"/>
        <v>0</v>
      </c>
      <c r="AV145" s="40">
        <v>190.66</v>
      </c>
      <c r="AW145" s="6">
        <v>5530.46</v>
      </c>
      <c r="AX145" s="39">
        <f t="shared" si="589"/>
        <v>29006.923318997167</v>
      </c>
      <c r="AY145" s="40">
        <v>3.42</v>
      </c>
      <c r="AZ145" s="6">
        <v>86.92</v>
      </c>
      <c r="BA145" s="39">
        <f t="shared" si="590"/>
        <v>25415.204678362574</v>
      </c>
      <c r="BB145" s="40">
        <v>0</v>
      </c>
      <c r="BC145" s="6">
        <v>0</v>
      </c>
      <c r="BD145" s="39">
        <v>0</v>
      </c>
      <c r="BE145" s="40"/>
      <c r="BF145" s="6"/>
      <c r="BG145" s="39"/>
      <c r="BH145" s="40">
        <v>19.539000000000001</v>
      </c>
      <c r="BI145" s="6">
        <v>336.88</v>
      </c>
      <c r="BJ145" s="39">
        <f t="shared" si="591"/>
        <v>17241.414606684066</v>
      </c>
      <c r="BK145" s="40">
        <v>0</v>
      </c>
      <c r="BL145" s="6">
        <v>0</v>
      </c>
      <c r="BM145" s="39">
        <f t="shared" si="592"/>
        <v>0</v>
      </c>
      <c r="BN145" s="40">
        <v>0</v>
      </c>
      <c r="BO145" s="6">
        <v>0</v>
      </c>
      <c r="BP145" s="39">
        <f t="shared" si="593"/>
        <v>0</v>
      </c>
      <c r="BQ145" s="40">
        <v>0</v>
      </c>
      <c r="BR145" s="6">
        <v>0</v>
      </c>
      <c r="BS145" s="39">
        <v>0</v>
      </c>
      <c r="BT145" s="40">
        <v>0</v>
      </c>
      <c r="BU145" s="6">
        <v>0</v>
      </c>
      <c r="BV145" s="39">
        <v>0</v>
      </c>
      <c r="BW145" s="40">
        <v>0</v>
      </c>
      <c r="BX145" s="6">
        <v>0</v>
      </c>
      <c r="BY145" s="39">
        <v>0</v>
      </c>
      <c r="BZ145" s="40">
        <v>24.405999999999999</v>
      </c>
      <c r="CA145" s="6">
        <v>291.14999999999998</v>
      </c>
      <c r="CB145" s="39">
        <f t="shared" si="595"/>
        <v>11929.443579447676</v>
      </c>
      <c r="CC145" s="40">
        <v>0</v>
      </c>
      <c r="CD145" s="6">
        <v>0</v>
      </c>
      <c r="CE145" s="39">
        <v>0</v>
      </c>
      <c r="CF145" s="40">
        <v>0</v>
      </c>
      <c r="CG145" s="6">
        <v>0</v>
      </c>
      <c r="CH145" s="39">
        <v>0</v>
      </c>
      <c r="CI145" s="40">
        <v>0</v>
      </c>
      <c r="CJ145" s="6">
        <v>0</v>
      </c>
      <c r="CK145" s="39">
        <v>0</v>
      </c>
      <c r="CL145" s="40">
        <v>0</v>
      </c>
      <c r="CM145" s="6">
        <v>0</v>
      </c>
      <c r="CN145" s="39">
        <f t="shared" si="596"/>
        <v>0</v>
      </c>
      <c r="CO145" s="40">
        <v>0</v>
      </c>
      <c r="CP145" s="6">
        <v>0</v>
      </c>
      <c r="CQ145" s="39">
        <v>0</v>
      </c>
      <c r="CR145" s="40">
        <v>0</v>
      </c>
      <c r="CS145" s="6">
        <v>0</v>
      </c>
      <c r="CT145" s="39">
        <v>0</v>
      </c>
      <c r="CU145" s="40">
        <v>0</v>
      </c>
      <c r="CV145" s="6">
        <v>0</v>
      </c>
      <c r="CW145" s="39">
        <v>0</v>
      </c>
      <c r="CX145" s="40"/>
      <c r="CY145" s="6"/>
      <c r="CZ145" s="39"/>
      <c r="DA145" s="40">
        <v>0</v>
      </c>
      <c r="DB145" s="6">
        <v>0</v>
      </c>
      <c r="DC145" s="39">
        <v>0</v>
      </c>
      <c r="DD145" s="40">
        <v>0</v>
      </c>
      <c r="DE145" s="6">
        <v>0</v>
      </c>
      <c r="DF145" s="39">
        <v>0</v>
      </c>
      <c r="DG145" s="40">
        <v>0</v>
      </c>
      <c r="DH145" s="6">
        <v>0</v>
      </c>
      <c r="DI145" s="39">
        <v>0</v>
      </c>
      <c r="DJ145" s="40">
        <v>0</v>
      </c>
      <c r="DK145" s="6">
        <v>0</v>
      </c>
      <c r="DL145" s="39">
        <v>0</v>
      </c>
      <c r="DM145" s="40">
        <v>1190.97</v>
      </c>
      <c r="DN145" s="6">
        <v>29559.5</v>
      </c>
      <c r="DO145" s="39">
        <f t="shared" si="598"/>
        <v>24819.68479474714</v>
      </c>
      <c r="DP145" s="40">
        <v>0</v>
      </c>
      <c r="DQ145" s="6">
        <v>0</v>
      </c>
      <c r="DR145" s="39">
        <v>0</v>
      </c>
      <c r="DS145" s="40">
        <v>0</v>
      </c>
      <c r="DT145" s="6">
        <v>0</v>
      </c>
      <c r="DU145" s="39">
        <v>0</v>
      </c>
      <c r="DV145" s="40">
        <v>0</v>
      </c>
      <c r="DW145" s="6">
        <v>0</v>
      </c>
      <c r="DX145" s="39">
        <v>0</v>
      </c>
      <c r="DY145" s="40">
        <v>0</v>
      </c>
      <c r="DZ145" s="6">
        <v>0</v>
      </c>
      <c r="EA145" s="39">
        <v>0</v>
      </c>
      <c r="EB145" s="40">
        <v>0</v>
      </c>
      <c r="EC145" s="6">
        <v>0</v>
      </c>
      <c r="ED145" s="39">
        <v>0</v>
      </c>
      <c r="EE145" s="40">
        <v>0</v>
      </c>
      <c r="EF145" s="6">
        <v>0</v>
      </c>
      <c r="EG145" s="39">
        <v>0</v>
      </c>
      <c r="EH145" s="40">
        <v>0</v>
      </c>
      <c r="EI145" s="6">
        <v>0</v>
      </c>
      <c r="EJ145" s="39">
        <v>0</v>
      </c>
      <c r="EK145" s="40">
        <v>0</v>
      </c>
      <c r="EL145" s="6">
        <v>0</v>
      </c>
      <c r="EM145" s="39">
        <v>0</v>
      </c>
      <c r="EN145" s="40">
        <v>0</v>
      </c>
      <c r="EO145" s="6">
        <v>0</v>
      </c>
      <c r="EP145" s="39">
        <v>0</v>
      </c>
      <c r="EQ145" s="40">
        <v>0</v>
      </c>
      <c r="ER145" s="6">
        <v>0</v>
      </c>
      <c r="ES145" s="39">
        <v>0</v>
      </c>
      <c r="ET145" s="40">
        <v>164.28700000000001</v>
      </c>
      <c r="EU145" s="6">
        <v>3562.28</v>
      </c>
      <c r="EV145" s="39">
        <f t="shared" si="599"/>
        <v>21683.273783074743</v>
      </c>
      <c r="EW145" s="40">
        <v>0</v>
      </c>
      <c r="EX145" s="6">
        <v>0</v>
      </c>
      <c r="EY145" s="39">
        <v>0</v>
      </c>
      <c r="EZ145" s="40">
        <v>0</v>
      </c>
      <c r="FA145" s="6">
        <v>0</v>
      </c>
      <c r="FB145" s="39">
        <v>0</v>
      </c>
      <c r="FC145" s="40">
        <v>0</v>
      </c>
      <c r="FD145" s="6">
        <v>0</v>
      </c>
      <c r="FE145" s="39">
        <v>0</v>
      </c>
      <c r="FF145" s="40">
        <v>0</v>
      </c>
      <c r="FG145" s="6">
        <v>0</v>
      </c>
      <c r="FH145" s="39">
        <v>0</v>
      </c>
      <c r="FI145" s="40">
        <v>0</v>
      </c>
      <c r="FJ145" s="6">
        <v>0</v>
      </c>
      <c r="FK145" s="39">
        <v>0</v>
      </c>
      <c r="FL145" s="40">
        <v>135.13999999999999</v>
      </c>
      <c r="FM145" s="6">
        <v>2835.33</v>
      </c>
      <c r="FN145" s="39">
        <f t="shared" si="600"/>
        <v>20980.686695278971</v>
      </c>
      <c r="FO145" s="40">
        <v>0</v>
      </c>
      <c r="FP145" s="6">
        <v>0</v>
      </c>
      <c r="FQ145" s="39">
        <f t="shared" si="601"/>
        <v>0</v>
      </c>
      <c r="FR145" s="40">
        <v>0</v>
      </c>
      <c r="FS145" s="6">
        <v>0</v>
      </c>
      <c r="FT145" s="39">
        <f t="shared" si="602"/>
        <v>0</v>
      </c>
      <c r="FU145" s="40">
        <v>0</v>
      </c>
      <c r="FV145" s="6">
        <v>0</v>
      </c>
      <c r="FW145" s="39">
        <v>0</v>
      </c>
      <c r="FX145" s="40">
        <v>0</v>
      </c>
      <c r="FY145" s="6">
        <v>0</v>
      </c>
      <c r="FZ145" s="39">
        <v>0</v>
      </c>
      <c r="GA145" s="40">
        <v>2.2490000000000001</v>
      </c>
      <c r="GB145" s="6">
        <v>770.03</v>
      </c>
      <c r="GC145" s="39">
        <f t="shared" si="603"/>
        <v>342387.72787905729</v>
      </c>
      <c r="GD145" s="40">
        <v>787.22699999999998</v>
      </c>
      <c r="GE145" s="6">
        <v>17745.23</v>
      </c>
      <c r="GF145" s="39">
        <f t="shared" si="604"/>
        <v>22541.439762609771</v>
      </c>
      <c r="GG145" s="40">
        <v>20.795000000000002</v>
      </c>
      <c r="GH145" s="6">
        <v>179.13</v>
      </c>
      <c r="GI145" s="39">
        <f t="shared" si="605"/>
        <v>8614.0899254628512</v>
      </c>
      <c r="GJ145" s="40">
        <v>0</v>
      </c>
      <c r="GK145" s="6">
        <v>0</v>
      </c>
      <c r="GL145" s="39">
        <v>0</v>
      </c>
      <c r="GM145" s="40">
        <v>0</v>
      </c>
      <c r="GN145" s="6">
        <v>0</v>
      </c>
      <c r="GO145" s="39">
        <v>0</v>
      </c>
      <c r="GP145" s="40">
        <v>0</v>
      </c>
      <c r="GQ145" s="6">
        <v>0</v>
      </c>
      <c r="GR145" s="39">
        <v>0</v>
      </c>
      <c r="GS145" s="8">
        <f t="shared" si="606"/>
        <v>2945.9659999999999</v>
      </c>
      <c r="GT145" s="17">
        <f t="shared" si="607"/>
        <v>75371.070000000007</v>
      </c>
      <c r="GU145" s="4"/>
      <c r="GV145" s="5"/>
      <c r="GW145" s="4"/>
      <c r="GX145" s="4"/>
      <c r="GY145" s="4"/>
      <c r="GZ145" s="5"/>
      <c r="HA145" s="4"/>
      <c r="HB145" s="4"/>
      <c r="HC145" s="4"/>
      <c r="HD145" s="5"/>
      <c r="HE145" s="4"/>
      <c r="HF145" s="4"/>
      <c r="HG145" s="4"/>
      <c r="HH145" s="5"/>
      <c r="HI145" s="4"/>
      <c r="HJ145" s="1"/>
      <c r="HK145" s="1"/>
      <c r="HL145" s="2"/>
      <c r="HM145" s="1"/>
      <c r="HN145" s="1"/>
      <c r="HO145" s="1"/>
      <c r="HP145" s="2"/>
      <c r="HQ145" s="1"/>
      <c r="HR145" s="1"/>
      <c r="HS145" s="1"/>
      <c r="HT145" s="2"/>
      <c r="HU145" s="1"/>
      <c r="HV145" s="1"/>
      <c r="HW145" s="1"/>
      <c r="HX145" s="2"/>
      <c r="HY145" s="1"/>
      <c r="HZ145" s="1"/>
      <c r="IA145" s="1"/>
      <c r="IB145" s="2"/>
      <c r="IC145" s="1"/>
      <c r="ID145" s="1"/>
      <c r="IE145" s="1"/>
      <c r="IF145" s="2"/>
      <c r="IG145" s="1"/>
      <c r="IH145" s="1"/>
      <c r="II145" s="1"/>
      <c r="IJ145" s="2"/>
      <c r="IK145" s="1"/>
      <c r="IL145" s="1"/>
      <c r="IM145" s="1"/>
    </row>
    <row r="146" spans="1:322" x14ac:dyDescent="0.3">
      <c r="A146" s="52">
        <v>2016</v>
      </c>
      <c r="B146" s="53" t="s">
        <v>15</v>
      </c>
      <c r="C146" s="40">
        <v>0</v>
      </c>
      <c r="D146" s="6">
        <v>0</v>
      </c>
      <c r="E146" s="39">
        <v>0</v>
      </c>
      <c r="F146" s="40">
        <v>9.5039999999999996</v>
      </c>
      <c r="G146" s="6">
        <v>444.91</v>
      </c>
      <c r="H146" s="39">
        <f t="shared" si="608"/>
        <v>46812.920875420881</v>
      </c>
      <c r="I146" s="40">
        <v>13.457000000000001</v>
      </c>
      <c r="J146" s="6">
        <v>513.04</v>
      </c>
      <c r="K146" s="39">
        <f t="shared" si="613"/>
        <v>38124.396225012999</v>
      </c>
      <c r="L146" s="40">
        <v>21.95</v>
      </c>
      <c r="M146" s="6">
        <v>1308.21</v>
      </c>
      <c r="N146" s="39">
        <f t="shared" si="582"/>
        <v>59599.544419134407</v>
      </c>
      <c r="O146" s="40">
        <v>0</v>
      </c>
      <c r="P146" s="6">
        <v>0</v>
      </c>
      <c r="Q146" s="39">
        <v>0</v>
      </c>
      <c r="R146" s="40">
        <v>0</v>
      </c>
      <c r="S146" s="6">
        <v>0</v>
      </c>
      <c r="T146" s="39">
        <v>0</v>
      </c>
      <c r="U146" s="40">
        <v>0</v>
      </c>
      <c r="V146" s="6">
        <v>0</v>
      </c>
      <c r="W146" s="39">
        <v>0</v>
      </c>
      <c r="X146" s="40">
        <v>73.725999999999999</v>
      </c>
      <c r="Y146" s="6">
        <v>2732.97</v>
      </c>
      <c r="Z146" s="39">
        <f t="shared" si="584"/>
        <v>37069.283563464713</v>
      </c>
      <c r="AA146" s="40">
        <v>2.4430000000000001</v>
      </c>
      <c r="AB146" s="6">
        <v>263.43</v>
      </c>
      <c r="AC146" s="39">
        <f t="shared" si="609"/>
        <v>107830.5362259517</v>
      </c>
      <c r="AD146" s="40">
        <v>0</v>
      </c>
      <c r="AE146" s="6">
        <v>0</v>
      </c>
      <c r="AF146" s="39">
        <v>0</v>
      </c>
      <c r="AG146" s="40">
        <v>0</v>
      </c>
      <c r="AH146" s="6">
        <v>0</v>
      </c>
      <c r="AI146" s="39">
        <f t="shared" si="585"/>
        <v>0</v>
      </c>
      <c r="AJ146" s="40">
        <v>109.437</v>
      </c>
      <c r="AK146" s="6">
        <v>3846</v>
      </c>
      <c r="AL146" s="39">
        <f t="shared" si="586"/>
        <v>35143.507223333974</v>
      </c>
      <c r="AM146" s="40">
        <v>0</v>
      </c>
      <c r="AN146" s="6">
        <v>0</v>
      </c>
      <c r="AO146" s="39">
        <v>0</v>
      </c>
      <c r="AP146" s="40">
        <v>0</v>
      </c>
      <c r="AQ146" s="6">
        <v>0</v>
      </c>
      <c r="AR146" s="39">
        <v>0</v>
      </c>
      <c r="AS146" s="40">
        <v>0</v>
      </c>
      <c r="AT146" s="6">
        <v>0</v>
      </c>
      <c r="AU146" s="39">
        <f t="shared" si="588"/>
        <v>0</v>
      </c>
      <c r="AV146" s="40">
        <v>60.642000000000003</v>
      </c>
      <c r="AW146" s="6">
        <v>1754.5</v>
      </c>
      <c r="AX146" s="39">
        <f t="shared" si="589"/>
        <v>28932.093268691664</v>
      </c>
      <c r="AY146" s="40">
        <v>0</v>
      </c>
      <c r="AZ146" s="6">
        <v>0</v>
      </c>
      <c r="BA146" s="39">
        <v>0</v>
      </c>
      <c r="BB146" s="40">
        <v>0</v>
      </c>
      <c r="BC146" s="6">
        <v>0</v>
      </c>
      <c r="BD146" s="39">
        <v>0</v>
      </c>
      <c r="BE146" s="40"/>
      <c r="BF146" s="6"/>
      <c r="BG146" s="39"/>
      <c r="BH146" s="40">
        <v>0</v>
      </c>
      <c r="BI146" s="6">
        <v>0</v>
      </c>
      <c r="BJ146" s="39">
        <v>0</v>
      </c>
      <c r="BK146" s="40">
        <v>0</v>
      </c>
      <c r="BL146" s="6">
        <v>0</v>
      </c>
      <c r="BM146" s="39">
        <f t="shared" si="592"/>
        <v>0</v>
      </c>
      <c r="BN146" s="40">
        <v>0</v>
      </c>
      <c r="BO146" s="6">
        <v>0</v>
      </c>
      <c r="BP146" s="39">
        <f t="shared" si="593"/>
        <v>0</v>
      </c>
      <c r="BQ146" s="40">
        <v>0</v>
      </c>
      <c r="BR146" s="6">
        <v>0</v>
      </c>
      <c r="BS146" s="39">
        <v>0</v>
      </c>
      <c r="BT146" s="40">
        <v>7.5709999999999997</v>
      </c>
      <c r="BU146" s="6">
        <v>184.82</v>
      </c>
      <c r="BV146" s="39">
        <f t="shared" si="594"/>
        <v>24411.570466252808</v>
      </c>
      <c r="BW146" s="40">
        <v>0</v>
      </c>
      <c r="BX146" s="6">
        <v>0</v>
      </c>
      <c r="BY146" s="39">
        <v>0</v>
      </c>
      <c r="BZ146" s="40">
        <v>8.9749999999999996</v>
      </c>
      <c r="CA146" s="6">
        <v>719.49</v>
      </c>
      <c r="CB146" s="39">
        <f t="shared" si="595"/>
        <v>80166.016713091914</v>
      </c>
      <c r="CC146" s="40">
        <v>0</v>
      </c>
      <c r="CD146" s="6">
        <v>0</v>
      </c>
      <c r="CE146" s="39">
        <v>0</v>
      </c>
      <c r="CF146" s="40">
        <v>0</v>
      </c>
      <c r="CG146" s="6">
        <v>0</v>
      </c>
      <c r="CH146" s="39">
        <v>0</v>
      </c>
      <c r="CI146" s="40">
        <v>0</v>
      </c>
      <c r="CJ146" s="6">
        <v>0</v>
      </c>
      <c r="CK146" s="39">
        <v>0</v>
      </c>
      <c r="CL146" s="40">
        <v>0</v>
      </c>
      <c r="CM146" s="6">
        <v>0</v>
      </c>
      <c r="CN146" s="39">
        <f t="shared" si="596"/>
        <v>0</v>
      </c>
      <c r="CO146" s="40">
        <v>0</v>
      </c>
      <c r="CP146" s="6">
        <v>0</v>
      </c>
      <c r="CQ146" s="39">
        <v>0</v>
      </c>
      <c r="CR146" s="40">
        <v>0</v>
      </c>
      <c r="CS146" s="6">
        <v>0</v>
      </c>
      <c r="CT146" s="39">
        <v>0</v>
      </c>
      <c r="CU146" s="40">
        <v>0.02</v>
      </c>
      <c r="CV146" s="6">
        <v>3.13</v>
      </c>
      <c r="CW146" s="39">
        <f t="shared" si="616"/>
        <v>156500</v>
      </c>
      <c r="CX146" s="40"/>
      <c r="CY146" s="6"/>
      <c r="CZ146" s="39"/>
      <c r="DA146" s="40">
        <v>0</v>
      </c>
      <c r="DB146" s="6">
        <v>0</v>
      </c>
      <c r="DC146" s="39">
        <v>0</v>
      </c>
      <c r="DD146" s="40">
        <v>0</v>
      </c>
      <c r="DE146" s="6">
        <v>0</v>
      </c>
      <c r="DF146" s="39">
        <v>0</v>
      </c>
      <c r="DG146" s="40">
        <v>0</v>
      </c>
      <c r="DH146" s="6">
        <v>0</v>
      </c>
      <c r="DI146" s="39">
        <v>0</v>
      </c>
      <c r="DJ146" s="40">
        <v>0</v>
      </c>
      <c r="DK146" s="6">
        <v>0</v>
      </c>
      <c r="DL146" s="39">
        <v>0</v>
      </c>
      <c r="DM146" s="40">
        <v>937.16200000000003</v>
      </c>
      <c r="DN146" s="6">
        <v>26407.68</v>
      </c>
      <c r="DO146" s="39">
        <f t="shared" si="598"/>
        <v>28178.351234898553</v>
      </c>
      <c r="DP146" s="40">
        <v>0</v>
      </c>
      <c r="DQ146" s="6">
        <v>0</v>
      </c>
      <c r="DR146" s="39">
        <v>0</v>
      </c>
      <c r="DS146" s="40">
        <v>0</v>
      </c>
      <c r="DT146" s="6">
        <v>0</v>
      </c>
      <c r="DU146" s="39">
        <v>0</v>
      </c>
      <c r="DV146" s="40">
        <v>0</v>
      </c>
      <c r="DW146" s="6">
        <v>0</v>
      </c>
      <c r="DX146" s="39">
        <v>0</v>
      </c>
      <c r="DY146" s="40">
        <v>0</v>
      </c>
      <c r="DZ146" s="6">
        <v>0</v>
      </c>
      <c r="EA146" s="39">
        <v>0</v>
      </c>
      <c r="EB146" s="40">
        <v>0</v>
      </c>
      <c r="EC146" s="6">
        <v>0</v>
      </c>
      <c r="ED146" s="39">
        <v>0</v>
      </c>
      <c r="EE146" s="40">
        <v>0</v>
      </c>
      <c r="EF146" s="6">
        <v>0</v>
      </c>
      <c r="EG146" s="39">
        <v>0</v>
      </c>
      <c r="EH146" s="40">
        <v>0</v>
      </c>
      <c r="EI146" s="6">
        <v>0</v>
      </c>
      <c r="EJ146" s="39">
        <v>0</v>
      </c>
      <c r="EK146" s="40">
        <v>0</v>
      </c>
      <c r="EL146" s="6">
        <v>0</v>
      </c>
      <c r="EM146" s="39">
        <v>0</v>
      </c>
      <c r="EN146" s="40">
        <v>0</v>
      </c>
      <c r="EO146" s="6">
        <v>0</v>
      </c>
      <c r="EP146" s="39">
        <v>0</v>
      </c>
      <c r="EQ146" s="40">
        <v>0</v>
      </c>
      <c r="ER146" s="6">
        <v>0</v>
      </c>
      <c r="ES146" s="39">
        <v>0</v>
      </c>
      <c r="ET146" s="40">
        <v>142.536</v>
      </c>
      <c r="EU146" s="6">
        <v>2994.2</v>
      </c>
      <c r="EV146" s="39">
        <f t="shared" si="599"/>
        <v>21006.622888252794</v>
      </c>
      <c r="EW146" s="40">
        <v>0</v>
      </c>
      <c r="EX146" s="6">
        <v>0</v>
      </c>
      <c r="EY146" s="39">
        <v>0</v>
      </c>
      <c r="EZ146" s="40">
        <v>0</v>
      </c>
      <c r="FA146" s="6">
        <v>0</v>
      </c>
      <c r="FB146" s="39">
        <v>0</v>
      </c>
      <c r="FC146" s="40">
        <v>0.629</v>
      </c>
      <c r="FD146" s="6">
        <v>31.6</v>
      </c>
      <c r="FE146" s="39">
        <f t="shared" si="612"/>
        <v>50238.473767885538</v>
      </c>
      <c r="FF146" s="40">
        <v>0</v>
      </c>
      <c r="FG146" s="6">
        <v>0</v>
      </c>
      <c r="FH146" s="39">
        <v>0</v>
      </c>
      <c r="FI146" s="40">
        <v>0</v>
      </c>
      <c r="FJ146" s="6">
        <v>0</v>
      </c>
      <c r="FK146" s="39">
        <v>0</v>
      </c>
      <c r="FL146" s="40">
        <v>2.1000000000000001E-2</v>
      </c>
      <c r="FM146" s="6">
        <v>1.3</v>
      </c>
      <c r="FN146" s="39">
        <f t="shared" si="600"/>
        <v>61904.761904761908</v>
      </c>
      <c r="FO146" s="40">
        <v>0</v>
      </c>
      <c r="FP146" s="6">
        <v>0</v>
      </c>
      <c r="FQ146" s="39">
        <f t="shared" si="601"/>
        <v>0</v>
      </c>
      <c r="FR146" s="40">
        <v>0</v>
      </c>
      <c r="FS146" s="6">
        <v>0</v>
      </c>
      <c r="FT146" s="39">
        <f t="shared" si="602"/>
        <v>0</v>
      </c>
      <c r="FU146" s="40">
        <v>0</v>
      </c>
      <c r="FV146" s="6">
        <v>0</v>
      </c>
      <c r="FW146" s="39">
        <v>0</v>
      </c>
      <c r="FX146" s="40">
        <v>0</v>
      </c>
      <c r="FY146" s="6">
        <v>0</v>
      </c>
      <c r="FZ146" s="39">
        <v>0</v>
      </c>
      <c r="GA146" s="40">
        <v>0.79600000000000004</v>
      </c>
      <c r="GB146" s="6">
        <v>58.67</v>
      </c>
      <c r="GC146" s="39">
        <f t="shared" si="603"/>
        <v>73706.030150753766</v>
      </c>
      <c r="GD146" s="40">
        <v>695.17100000000005</v>
      </c>
      <c r="GE146" s="6">
        <v>11911.03</v>
      </c>
      <c r="GF146" s="39">
        <f t="shared" si="604"/>
        <v>17133.956968860901</v>
      </c>
      <c r="GG146" s="40">
        <v>5.48</v>
      </c>
      <c r="GH146" s="6">
        <v>21.82</v>
      </c>
      <c r="GI146" s="39">
        <f t="shared" si="605"/>
        <v>3981.7518248175179</v>
      </c>
      <c r="GJ146" s="40">
        <v>0</v>
      </c>
      <c r="GK146" s="6">
        <v>0</v>
      </c>
      <c r="GL146" s="39">
        <v>0</v>
      </c>
      <c r="GM146" s="40">
        <v>0</v>
      </c>
      <c r="GN146" s="6">
        <v>0</v>
      </c>
      <c r="GO146" s="39">
        <v>0</v>
      </c>
      <c r="GP146" s="40">
        <v>0</v>
      </c>
      <c r="GQ146" s="6">
        <v>0</v>
      </c>
      <c r="GR146" s="39">
        <v>0</v>
      </c>
      <c r="GS146" s="8">
        <f t="shared" si="606"/>
        <v>2089.5200000000004</v>
      </c>
      <c r="GT146" s="17">
        <f t="shared" si="607"/>
        <v>53196.799999999996</v>
      </c>
      <c r="GU146" s="4"/>
      <c r="GV146" s="5"/>
      <c r="GW146" s="4"/>
      <c r="GX146" s="4"/>
      <c r="GY146" s="4"/>
      <c r="GZ146" s="5"/>
      <c r="HA146" s="4"/>
      <c r="HB146" s="4"/>
      <c r="HC146" s="4"/>
      <c r="HD146" s="5"/>
      <c r="HE146" s="4"/>
      <c r="HF146" s="4"/>
      <c r="HG146" s="4"/>
      <c r="HH146" s="5"/>
      <c r="HI146" s="4"/>
      <c r="HJ146" s="1"/>
      <c r="HK146" s="1"/>
      <c r="HL146" s="2"/>
      <c r="HM146" s="1"/>
      <c r="HN146" s="1"/>
      <c r="HO146" s="1"/>
      <c r="HP146" s="2"/>
      <c r="HQ146" s="1"/>
      <c r="HR146" s="1"/>
      <c r="HS146" s="1"/>
      <c r="HT146" s="2"/>
      <c r="HU146" s="1"/>
      <c r="HV146" s="1"/>
      <c r="HW146" s="1"/>
      <c r="HX146" s="2"/>
      <c r="HY146" s="1"/>
      <c r="HZ146" s="1"/>
      <c r="IA146" s="1"/>
      <c r="IB146" s="2"/>
      <c r="IC146" s="1"/>
      <c r="ID146" s="1"/>
      <c r="IE146" s="1"/>
      <c r="IF146" s="2"/>
      <c r="IG146" s="1"/>
      <c r="IH146" s="1"/>
      <c r="II146" s="1"/>
      <c r="IJ146" s="2"/>
      <c r="IK146" s="1"/>
      <c r="IL146" s="1"/>
      <c r="IM146" s="1"/>
    </row>
    <row r="147" spans="1:322" x14ac:dyDescent="0.3">
      <c r="A147" s="52">
        <v>2016</v>
      </c>
      <c r="B147" s="53" t="s">
        <v>16</v>
      </c>
      <c r="C147" s="40">
        <v>0</v>
      </c>
      <c r="D147" s="6">
        <v>0</v>
      </c>
      <c r="E147" s="39">
        <v>0</v>
      </c>
      <c r="F147" s="40">
        <v>0</v>
      </c>
      <c r="G147" s="6">
        <v>0</v>
      </c>
      <c r="H147" s="39">
        <v>0</v>
      </c>
      <c r="I147" s="40">
        <v>13.742000000000001</v>
      </c>
      <c r="J147" s="6">
        <v>507.12</v>
      </c>
      <c r="K147" s="39">
        <f t="shared" si="613"/>
        <v>36902.925338378693</v>
      </c>
      <c r="L147" s="40">
        <v>56.841000000000001</v>
      </c>
      <c r="M147" s="6">
        <v>1830.11</v>
      </c>
      <c r="N147" s="39">
        <f t="shared" si="582"/>
        <v>32197.005682517898</v>
      </c>
      <c r="O147" s="40">
        <v>1.8169999999999999</v>
      </c>
      <c r="P147" s="6">
        <v>35.15</v>
      </c>
      <c r="Q147" s="39">
        <f t="shared" si="583"/>
        <v>19345.07429829389</v>
      </c>
      <c r="R147" s="40">
        <v>0</v>
      </c>
      <c r="S147" s="6">
        <v>0</v>
      </c>
      <c r="T147" s="39">
        <v>0</v>
      </c>
      <c r="U147" s="40">
        <v>0</v>
      </c>
      <c r="V147" s="6">
        <v>0</v>
      </c>
      <c r="W147" s="39">
        <v>0</v>
      </c>
      <c r="X147" s="40">
        <v>74.594999999999999</v>
      </c>
      <c r="Y147" s="6">
        <v>2257.65</v>
      </c>
      <c r="Z147" s="39">
        <f t="shared" si="584"/>
        <v>30265.433340036197</v>
      </c>
      <c r="AA147" s="40">
        <v>0</v>
      </c>
      <c r="AB147" s="6">
        <v>0</v>
      </c>
      <c r="AC147" s="39">
        <v>0</v>
      </c>
      <c r="AD147" s="40">
        <v>0</v>
      </c>
      <c r="AE147" s="6">
        <v>0</v>
      </c>
      <c r="AF147" s="39">
        <v>0</v>
      </c>
      <c r="AG147" s="40">
        <v>0</v>
      </c>
      <c r="AH147" s="6">
        <v>0</v>
      </c>
      <c r="AI147" s="39">
        <f t="shared" si="585"/>
        <v>0</v>
      </c>
      <c r="AJ147" s="40">
        <v>156.21600000000001</v>
      </c>
      <c r="AK147" s="6">
        <v>5704.36</v>
      </c>
      <c r="AL147" s="39">
        <f t="shared" si="586"/>
        <v>36515.849848927122</v>
      </c>
      <c r="AM147" s="40">
        <v>0</v>
      </c>
      <c r="AN147" s="6">
        <v>0</v>
      </c>
      <c r="AO147" s="39">
        <v>0</v>
      </c>
      <c r="AP147" s="40">
        <v>0</v>
      </c>
      <c r="AQ147" s="6">
        <v>0</v>
      </c>
      <c r="AR147" s="39">
        <v>0</v>
      </c>
      <c r="AS147" s="40">
        <v>0</v>
      </c>
      <c r="AT147" s="6">
        <v>0</v>
      </c>
      <c r="AU147" s="39">
        <f t="shared" si="588"/>
        <v>0</v>
      </c>
      <c r="AV147" s="40">
        <v>189.69300000000001</v>
      </c>
      <c r="AW147" s="6">
        <v>4793.8500000000004</v>
      </c>
      <c r="AX147" s="39">
        <f t="shared" si="589"/>
        <v>25271.623096266074</v>
      </c>
      <c r="AY147" s="40">
        <v>0</v>
      </c>
      <c r="AZ147" s="6">
        <v>0</v>
      </c>
      <c r="BA147" s="39">
        <v>0</v>
      </c>
      <c r="BB147" s="40">
        <v>0</v>
      </c>
      <c r="BC147" s="6">
        <v>0</v>
      </c>
      <c r="BD147" s="39">
        <v>0</v>
      </c>
      <c r="BE147" s="40"/>
      <c r="BF147" s="6"/>
      <c r="BG147" s="39"/>
      <c r="BH147" s="40">
        <v>22.303999999999998</v>
      </c>
      <c r="BI147" s="6">
        <v>338.62</v>
      </c>
      <c r="BJ147" s="39">
        <f t="shared" si="591"/>
        <v>15182.030129124822</v>
      </c>
      <c r="BK147" s="40">
        <v>0</v>
      </c>
      <c r="BL147" s="6">
        <v>0</v>
      </c>
      <c r="BM147" s="39">
        <f t="shared" si="592"/>
        <v>0</v>
      </c>
      <c r="BN147" s="40">
        <v>0</v>
      </c>
      <c r="BO147" s="6">
        <v>0</v>
      </c>
      <c r="BP147" s="39">
        <f t="shared" si="593"/>
        <v>0</v>
      </c>
      <c r="BQ147" s="40">
        <v>0</v>
      </c>
      <c r="BR147" s="6">
        <v>0</v>
      </c>
      <c r="BS147" s="39">
        <v>0</v>
      </c>
      <c r="BT147" s="40">
        <v>20.195</v>
      </c>
      <c r="BU147" s="6">
        <v>468.91</v>
      </c>
      <c r="BV147" s="39">
        <f t="shared" si="594"/>
        <v>23219.113641990592</v>
      </c>
      <c r="BW147" s="40">
        <v>0</v>
      </c>
      <c r="BX147" s="6">
        <v>0</v>
      </c>
      <c r="BY147" s="39">
        <v>0</v>
      </c>
      <c r="BZ147" s="40">
        <v>0</v>
      </c>
      <c r="CA147" s="6">
        <v>0</v>
      </c>
      <c r="CB147" s="39">
        <v>0</v>
      </c>
      <c r="CC147" s="40">
        <v>0</v>
      </c>
      <c r="CD147" s="6">
        <v>0</v>
      </c>
      <c r="CE147" s="39">
        <v>0</v>
      </c>
      <c r="CF147" s="40">
        <v>0</v>
      </c>
      <c r="CG147" s="6">
        <v>0</v>
      </c>
      <c r="CH147" s="39">
        <v>0</v>
      </c>
      <c r="CI147" s="40">
        <v>0</v>
      </c>
      <c r="CJ147" s="6">
        <v>0</v>
      </c>
      <c r="CK147" s="39">
        <v>0</v>
      </c>
      <c r="CL147" s="40">
        <v>0</v>
      </c>
      <c r="CM147" s="6">
        <v>0</v>
      </c>
      <c r="CN147" s="39">
        <f t="shared" si="596"/>
        <v>0</v>
      </c>
      <c r="CO147" s="40">
        <v>0</v>
      </c>
      <c r="CP147" s="6">
        <v>0</v>
      </c>
      <c r="CQ147" s="39">
        <v>0</v>
      </c>
      <c r="CR147" s="40">
        <v>0</v>
      </c>
      <c r="CS147" s="6">
        <v>0</v>
      </c>
      <c r="CT147" s="39">
        <v>0</v>
      </c>
      <c r="CU147" s="40">
        <v>0</v>
      </c>
      <c r="CV147" s="6">
        <v>0</v>
      </c>
      <c r="CW147" s="39">
        <v>0</v>
      </c>
      <c r="CX147" s="40"/>
      <c r="CY147" s="6"/>
      <c r="CZ147" s="39"/>
      <c r="DA147" s="40">
        <v>0</v>
      </c>
      <c r="DB147" s="6">
        <v>0</v>
      </c>
      <c r="DC147" s="39">
        <v>0</v>
      </c>
      <c r="DD147" s="40">
        <v>0</v>
      </c>
      <c r="DE147" s="6">
        <v>0</v>
      </c>
      <c r="DF147" s="39">
        <v>0</v>
      </c>
      <c r="DG147" s="40">
        <v>0</v>
      </c>
      <c r="DH147" s="6">
        <v>0</v>
      </c>
      <c r="DI147" s="39">
        <v>0</v>
      </c>
      <c r="DJ147" s="40">
        <v>0</v>
      </c>
      <c r="DK147" s="6">
        <v>0</v>
      </c>
      <c r="DL147" s="39">
        <v>0</v>
      </c>
      <c r="DM147" s="40">
        <v>1341.3209999999999</v>
      </c>
      <c r="DN147" s="6">
        <v>36853.07</v>
      </c>
      <c r="DO147" s="39">
        <f t="shared" si="598"/>
        <v>27475.205413171047</v>
      </c>
      <c r="DP147" s="40">
        <v>0</v>
      </c>
      <c r="DQ147" s="6">
        <v>0</v>
      </c>
      <c r="DR147" s="39">
        <v>0</v>
      </c>
      <c r="DS147" s="40">
        <v>0</v>
      </c>
      <c r="DT147" s="6">
        <v>0</v>
      </c>
      <c r="DU147" s="39">
        <v>0</v>
      </c>
      <c r="DV147" s="40">
        <v>0</v>
      </c>
      <c r="DW147" s="6">
        <v>0</v>
      </c>
      <c r="DX147" s="39">
        <v>0</v>
      </c>
      <c r="DY147" s="40">
        <v>0</v>
      </c>
      <c r="DZ147" s="6">
        <v>0</v>
      </c>
      <c r="EA147" s="39">
        <v>0</v>
      </c>
      <c r="EB147" s="40">
        <v>0</v>
      </c>
      <c r="EC147" s="6">
        <v>0</v>
      </c>
      <c r="ED147" s="39">
        <v>0</v>
      </c>
      <c r="EE147" s="40">
        <v>0</v>
      </c>
      <c r="EF147" s="6">
        <v>0</v>
      </c>
      <c r="EG147" s="39">
        <v>0</v>
      </c>
      <c r="EH147" s="40">
        <v>0</v>
      </c>
      <c r="EI147" s="6">
        <v>0</v>
      </c>
      <c r="EJ147" s="39">
        <v>0</v>
      </c>
      <c r="EK147" s="40">
        <v>0</v>
      </c>
      <c r="EL147" s="6">
        <v>0</v>
      </c>
      <c r="EM147" s="39">
        <v>0</v>
      </c>
      <c r="EN147" s="40">
        <v>1E-3</v>
      </c>
      <c r="EO147" s="6">
        <v>3.1</v>
      </c>
      <c r="EP147" s="39">
        <f t="shared" ref="EP147" si="622">EO147/EN147*1000</f>
        <v>3100000</v>
      </c>
      <c r="EQ147" s="40">
        <v>0</v>
      </c>
      <c r="ER147" s="6">
        <v>0</v>
      </c>
      <c r="ES147" s="39">
        <v>0</v>
      </c>
      <c r="ET147" s="40">
        <v>14.763</v>
      </c>
      <c r="EU147" s="6">
        <v>315.49</v>
      </c>
      <c r="EV147" s="39">
        <f t="shared" si="599"/>
        <v>21370.317686107159</v>
      </c>
      <c r="EW147" s="40">
        <v>0</v>
      </c>
      <c r="EX147" s="6">
        <v>0</v>
      </c>
      <c r="EY147" s="39">
        <v>0</v>
      </c>
      <c r="EZ147" s="40">
        <v>0</v>
      </c>
      <c r="FA147" s="6">
        <v>0</v>
      </c>
      <c r="FB147" s="39">
        <v>0</v>
      </c>
      <c r="FC147" s="40">
        <v>0</v>
      </c>
      <c r="FD147" s="6">
        <v>0</v>
      </c>
      <c r="FE147" s="39">
        <v>0</v>
      </c>
      <c r="FF147" s="40">
        <v>0</v>
      </c>
      <c r="FG147" s="6">
        <v>0</v>
      </c>
      <c r="FH147" s="39">
        <v>0</v>
      </c>
      <c r="FI147" s="40">
        <v>0</v>
      </c>
      <c r="FJ147" s="6">
        <v>0</v>
      </c>
      <c r="FK147" s="39">
        <v>0</v>
      </c>
      <c r="FL147" s="40">
        <v>135.30600000000001</v>
      </c>
      <c r="FM147" s="6">
        <v>2518.46</v>
      </c>
      <c r="FN147" s="39">
        <f t="shared" si="600"/>
        <v>18613.069634753818</v>
      </c>
      <c r="FO147" s="40">
        <v>0</v>
      </c>
      <c r="FP147" s="6">
        <v>0</v>
      </c>
      <c r="FQ147" s="39">
        <f t="shared" si="601"/>
        <v>0</v>
      </c>
      <c r="FR147" s="40">
        <v>0</v>
      </c>
      <c r="FS147" s="6">
        <v>0</v>
      </c>
      <c r="FT147" s="39">
        <f t="shared" si="602"/>
        <v>0</v>
      </c>
      <c r="FU147" s="40">
        <v>0</v>
      </c>
      <c r="FV147" s="6">
        <v>0</v>
      </c>
      <c r="FW147" s="39">
        <v>0</v>
      </c>
      <c r="FX147" s="40">
        <v>0</v>
      </c>
      <c r="FY147" s="6">
        <v>0</v>
      </c>
      <c r="FZ147" s="39">
        <v>0</v>
      </c>
      <c r="GA147" s="40">
        <v>1E-3</v>
      </c>
      <c r="GB147" s="6">
        <v>0.09</v>
      </c>
      <c r="GC147" s="39">
        <f t="shared" si="603"/>
        <v>90000</v>
      </c>
      <c r="GD147" s="40">
        <v>275.34199999999998</v>
      </c>
      <c r="GE147" s="6">
        <v>7136.23</v>
      </c>
      <c r="GF147" s="39">
        <f t="shared" si="604"/>
        <v>25917.695084658353</v>
      </c>
      <c r="GG147" s="40">
        <v>0.14599999999999999</v>
      </c>
      <c r="GH147" s="6">
        <v>29.54</v>
      </c>
      <c r="GI147" s="39">
        <f t="shared" si="605"/>
        <v>202328.76712328769</v>
      </c>
      <c r="GJ147" s="40">
        <v>0</v>
      </c>
      <c r="GK147" s="6">
        <v>0</v>
      </c>
      <c r="GL147" s="39">
        <v>0</v>
      </c>
      <c r="GM147" s="40">
        <v>0</v>
      </c>
      <c r="GN147" s="6">
        <v>0</v>
      </c>
      <c r="GO147" s="39">
        <v>0</v>
      </c>
      <c r="GP147" s="40">
        <v>0</v>
      </c>
      <c r="GQ147" s="6">
        <v>0</v>
      </c>
      <c r="GR147" s="39">
        <v>0</v>
      </c>
      <c r="GS147" s="8">
        <f t="shared" si="606"/>
        <v>2302.2830000000004</v>
      </c>
      <c r="GT147" s="17">
        <f t="shared" si="607"/>
        <v>62791.749999999993</v>
      </c>
      <c r="GU147" s="4"/>
      <c r="GV147" s="5"/>
      <c r="GW147" s="4"/>
      <c r="GX147" s="4"/>
      <c r="GY147" s="4"/>
      <c r="GZ147" s="5"/>
      <c r="HA147" s="4"/>
      <c r="HB147" s="4"/>
      <c r="HC147" s="4"/>
      <c r="HD147" s="5"/>
      <c r="HE147" s="4"/>
      <c r="HF147" s="4"/>
      <c r="HG147" s="4"/>
      <c r="HH147" s="5"/>
      <c r="HI147" s="4"/>
      <c r="HJ147" s="1"/>
      <c r="HK147" s="1"/>
      <c r="HL147" s="2"/>
      <c r="HM147" s="1"/>
      <c r="HN147" s="1"/>
      <c r="HO147" s="1"/>
      <c r="HP147" s="2"/>
      <c r="HQ147" s="1"/>
      <c r="HR147" s="1"/>
      <c r="HS147" s="1"/>
      <c r="HT147" s="2"/>
      <c r="HU147" s="1"/>
      <c r="HV147" s="1"/>
      <c r="HW147" s="1"/>
      <c r="HX147" s="2"/>
      <c r="HY147" s="1"/>
      <c r="HZ147" s="1"/>
      <c r="IA147" s="1"/>
      <c r="IB147" s="2"/>
      <c r="IC147" s="1"/>
      <c r="ID147" s="1"/>
      <c r="IE147" s="1"/>
      <c r="IF147" s="2"/>
      <c r="IG147" s="1"/>
      <c r="IH147" s="1"/>
      <c r="II147" s="1"/>
      <c r="IJ147" s="2"/>
      <c r="IK147" s="1"/>
      <c r="IL147" s="1"/>
      <c r="IM147" s="1"/>
    </row>
    <row r="148" spans="1:322" ht="15" thickBot="1" x14ac:dyDescent="0.35">
      <c r="A148" s="54"/>
      <c r="B148" s="55" t="s">
        <v>17</v>
      </c>
      <c r="C148" s="41">
        <f t="shared" ref="C148:D148" si="623">SUM(C136:C147)</f>
        <v>0</v>
      </c>
      <c r="D148" s="32">
        <f t="shared" si="623"/>
        <v>0</v>
      </c>
      <c r="E148" s="42"/>
      <c r="F148" s="41">
        <f t="shared" ref="F148:G148" si="624">SUM(F136:F147)</f>
        <v>117.236</v>
      </c>
      <c r="G148" s="32">
        <f t="shared" si="624"/>
        <v>4667.79</v>
      </c>
      <c r="H148" s="42"/>
      <c r="I148" s="41">
        <f t="shared" ref="I148:J148" si="625">SUM(I136:I147)</f>
        <v>209.38699999999997</v>
      </c>
      <c r="J148" s="32">
        <f t="shared" si="625"/>
        <v>7686.9699999999993</v>
      </c>
      <c r="K148" s="42"/>
      <c r="L148" s="41">
        <f t="shared" ref="L148:M148" si="626">SUM(L136:L147)</f>
        <v>275.77000000000004</v>
      </c>
      <c r="M148" s="32">
        <f t="shared" si="626"/>
        <v>12490.689999999999</v>
      </c>
      <c r="N148" s="42"/>
      <c r="O148" s="41">
        <f t="shared" ref="O148:P148" si="627">SUM(O136:O147)</f>
        <v>26.428000000000001</v>
      </c>
      <c r="P148" s="32">
        <f t="shared" si="627"/>
        <v>355.48999999999995</v>
      </c>
      <c r="Q148" s="42"/>
      <c r="R148" s="41">
        <f t="shared" ref="R148:S148" si="628">SUM(R136:R147)</f>
        <v>25.321999999999999</v>
      </c>
      <c r="S148" s="32">
        <f t="shared" si="628"/>
        <v>461.44</v>
      </c>
      <c r="T148" s="42"/>
      <c r="U148" s="41">
        <f t="shared" ref="U148:V148" si="629">SUM(U136:U147)</f>
        <v>0</v>
      </c>
      <c r="V148" s="32">
        <f t="shared" si="629"/>
        <v>0</v>
      </c>
      <c r="W148" s="42"/>
      <c r="X148" s="41">
        <f t="shared" ref="X148:Y148" si="630">SUM(X136:X147)</f>
        <v>910.34600000000012</v>
      </c>
      <c r="Y148" s="32">
        <f t="shared" si="630"/>
        <v>36725.390000000007</v>
      </c>
      <c r="Z148" s="42"/>
      <c r="AA148" s="41">
        <f t="shared" ref="AA148:AB148" si="631">SUM(AA136:AA147)</f>
        <v>9.2850000000000001</v>
      </c>
      <c r="AB148" s="32">
        <f t="shared" si="631"/>
        <v>1078.1300000000001</v>
      </c>
      <c r="AC148" s="42"/>
      <c r="AD148" s="41">
        <f t="shared" ref="AD148:AE148" si="632">SUM(AD136:AD147)</f>
        <v>0</v>
      </c>
      <c r="AE148" s="32">
        <f t="shared" si="632"/>
        <v>0</v>
      </c>
      <c r="AF148" s="42"/>
      <c r="AG148" s="41">
        <f t="shared" ref="AG148:AH148" si="633">SUM(AG136:AG147)</f>
        <v>0</v>
      </c>
      <c r="AH148" s="32">
        <f t="shared" si="633"/>
        <v>0</v>
      </c>
      <c r="AI148" s="42"/>
      <c r="AJ148" s="41">
        <f t="shared" ref="AJ148:AK148" si="634">SUM(AJ136:AJ147)</f>
        <v>1171.4259999999999</v>
      </c>
      <c r="AK148" s="32">
        <f t="shared" si="634"/>
        <v>36288.36</v>
      </c>
      <c r="AL148" s="42"/>
      <c r="AM148" s="41">
        <f t="shared" ref="AM148:AN148" si="635">SUM(AM136:AM147)</f>
        <v>1E-3</v>
      </c>
      <c r="AN148" s="32">
        <f t="shared" si="635"/>
        <v>4.09</v>
      </c>
      <c r="AO148" s="42"/>
      <c r="AP148" s="41">
        <f t="shared" ref="AP148:AQ148" si="636">SUM(AP136:AP147)</f>
        <v>4.4849999999999994</v>
      </c>
      <c r="AQ148" s="32">
        <f t="shared" si="636"/>
        <v>74.81</v>
      </c>
      <c r="AR148" s="42"/>
      <c r="AS148" s="41">
        <f t="shared" ref="AS148:AT148" si="637">SUM(AS136:AS147)</f>
        <v>0</v>
      </c>
      <c r="AT148" s="32">
        <f t="shared" si="637"/>
        <v>0</v>
      </c>
      <c r="AU148" s="42"/>
      <c r="AV148" s="41">
        <f t="shared" ref="AV148:AW148" si="638">SUM(AV136:AV147)</f>
        <v>2848.9009999999998</v>
      </c>
      <c r="AW148" s="32">
        <f t="shared" si="638"/>
        <v>73163.450000000012</v>
      </c>
      <c r="AX148" s="42"/>
      <c r="AY148" s="41">
        <f t="shared" ref="AY148:AZ148" si="639">SUM(AY136:AY147)</f>
        <v>16.921999999999997</v>
      </c>
      <c r="AZ148" s="32">
        <f t="shared" si="639"/>
        <v>388.4</v>
      </c>
      <c r="BA148" s="42"/>
      <c r="BB148" s="41">
        <f>SUM(BB136:BB147)</f>
        <v>0</v>
      </c>
      <c r="BC148" s="32">
        <f>SUM(BC136:BC147)</f>
        <v>0</v>
      </c>
      <c r="BD148" s="42"/>
      <c r="BE148" s="41"/>
      <c r="BF148" s="32"/>
      <c r="BG148" s="42"/>
      <c r="BH148" s="41">
        <f t="shared" ref="BH148:BI148" si="640">SUM(BH136:BH147)</f>
        <v>141.892</v>
      </c>
      <c r="BI148" s="32">
        <f t="shared" si="640"/>
        <v>2736.34</v>
      </c>
      <c r="BJ148" s="42"/>
      <c r="BK148" s="41">
        <f t="shared" ref="BK148:BL148" si="641">SUM(BK136:BK147)</f>
        <v>0</v>
      </c>
      <c r="BL148" s="32">
        <f t="shared" si="641"/>
        <v>0</v>
      </c>
      <c r="BM148" s="42"/>
      <c r="BN148" s="41">
        <f t="shared" ref="BN148:BO148" si="642">SUM(BN136:BN147)</f>
        <v>0</v>
      </c>
      <c r="BO148" s="32">
        <f t="shared" si="642"/>
        <v>0</v>
      </c>
      <c r="BP148" s="42"/>
      <c r="BQ148" s="41">
        <f t="shared" ref="BQ148:BR148" si="643">SUM(BQ136:BQ147)</f>
        <v>0.249</v>
      </c>
      <c r="BR148" s="32">
        <f t="shared" si="643"/>
        <v>73.44</v>
      </c>
      <c r="BS148" s="42"/>
      <c r="BT148" s="41">
        <f t="shared" ref="BT148:BU148" si="644">SUM(BT136:BT147)</f>
        <v>165.38799999999998</v>
      </c>
      <c r="BU148" s="32">
        <f t="shared" si="644"/>
        <v>4136.76</v>
      </c>
      <c r="BV148" s="42"/>
      <c r="BW148" s="41">
        <f t="shared" ref="BW148:BX148" si="645">SUM(BW136:BW147)</f>
        <v>6.0000000000000001E-3</v>
      </c>
      <c r="BX148" s="32">
        <f t="shared" si="645"/>
        <v>1.43</v>
      </c>
      <c r="BY148" s="42"/>
      <c r="BZ148" s="41">
        <f t="shared" ref="BZ148:CA148" si="646">SUM(BZ136:BZ147)</f>
        <v>500.87900000000002</v>
      </c>
      <c r="CA148" s="32">
        <f t="shared" si="646"/>
        <v>11121.2</v>
      </c>
      <c r="CB148" s="42"/>
      <c r="CC148" s="41">
        <f t="shared" ref="CC148:CD148" si="647">SUM(CC136:CC147)</f>
        <v>0.13800000000000001</v>
      </c>
      <c r="CD148" s="32">
        <f t="shared" si="647"/>
        <v>2.9000000000000004</v>
      </c>
      <c r="CE148" s="42"/>
      <c r="CF148" s="41">
        <f t="shared" ref="CF148:CG148" si="648">SUM(CF136:CF147)</f>
        <v>6.0999999999999999E-2</v>
      </c>
      <c r="CG148" s="32">
        <f t="shared" si="648"/>
        <v>2.8499999999999996</v>
      </c>
      <c r="CH148" s="42"/>
      <c r="CI148" s="41">
        <f t="shared" ref="CI148:CJ148" si="649">SUM(CI136:CI147)</f>
        <v>0</v>
      </c>
      <c r="CJ148" s="32">
        <f t="shared" si="649"/>
        <v>0</v>
      </c>
      <c r="CK148" s="42"/>
      <c r="CL148" s="41">
        <f t="shared" ref="CL148:CM148" si="650">SUM(CL136:CL147)</f>
        <v>0</v>
      </c>
      <c r="CM148" s="32">
        <f t="shared" si="650"/>
        <v>0</v>
      </c>
      <c r="CN148" s="42"/>
      <c r="CO148" s="41">
        <f t="shared" ref="CO148:CP148" si="651">SUM(CO136:CO147)</f>
        <v>33.159000000000006</v>
      </c>
      <c r="CP148" s="32">
        <f t="shared" si="651"/>
        <v>54.760000000000005</v>
      </c>
      <c r="CQ148" s="42"/>
      <c r="CR148" s="41">
        <f t="shared" ref="CR148:CS148" si="652">SUM(CR136:CR147)</f>
        <v>0</v>
      </c>
      <c r="CS148" s="32">
        <f t="shared" si="652"/>
        <v>0</v>
      </c>
      <c r="CT148" s="42"/>
      <c r="CU148" s="41">
        <f t="shared" ref="CU148:CV148" si="653">SUM(CU136:CU147)</f>
        <v>2.5000000000000001E-2</v>
      </c>
      <c r="CV148" s="32">
        <f t="shared" si="653"/>
        <v>3.4499999999999997</v>
      </c>
      <c r="CW148" s="42"/>
      <c r="CX148" s="41"/>
      <c r="CY148" s="32"/>
      <c r="CZ148" s="42"/>
      <c r="DA148" s="41">
        <f t="shared" ref="DA148:DB148" si="654">SUM(DA136:DA147)</f>
        <v>0</v>
      </c>
      <c r="DB148" s="32">
        <f t="shared" si="654"/>
        <v>0</v>
      </c>
      <c r="DC148" s="42"/>
      <c r="DD148" s="41">
        <f t="shared" ref="DD148:DE148" si="655">SUM(DD136:DD147)</f>
        <v>0</v>
      </c>
      <c r="DE148" s="32">
        <f t="shared" si="655"/>
        <v>0</v>
      </c>
      <c r="DF148" s="42"/>
      <c r="DG148" s="41">
        <f t="shared" ref="DG148:DH148" si="656">SUM(DG136:DG147)</f>
        <v>0</v>
      </c>
      <c r="DH148" s="32">
        <f t="shared" si="656"/>
        <v>0</v>
      </c>
      <c r="DI148" s="42"/>
      <c r="DJ148" s="41">
        <f t="shared" ref="DJ148:DK148" si="657">SUM(DJ136:DJ147)</f>
        <v>26.332999999999998</v>
      </c>
      <c r="DK148" s="32">
        <f t="shared" si="657"/>
        <v>359.93</v>
      </c>
      <c r="DL148" s="42"/>
      <c r="DM148" s="41">
        <f t="shared" ref="DM148:DN148" si="658">SUM(DM136:DM147)</f>
        <v>15622.396999999999</v>
      </c>
      <c r="DN148" s="32">
        <f t="shared" si="658"/>
        <v>356375.44</v>
      </c>
      <c r="DO148" s="42"/>
      <c r="DP148" s="41">
        <f t="shared" ref="DP148:DQ148" si="659">SUM(DP136:DP147)</f>
        <v>0</v>
      </c>
      <c r="DQ148" s="32">
        <f t="shared" si="659"/>
        <v>0</v>
      </c>
      <c r="DR148" s="42"/>
      <c r="DS148" s="41">
        <f t="shared" ref="DS148:DT148" si="660">SUM(DS136:DS147)</f>
        <v>1E-3</v>
      </c>
      <c r="DT148" s="32">
        <f t="shared" si="660"/>
        <v>0.03</v>
      </c>
      <c r="DU148" s="42"/>
      <c r="DV148" s="41">
        <f t="shared" ref="DV148:DW148" si="661">SUM(DV136:DV147)</f>
        <v>0</v>
      </c>
      <c r="DW148" s="32">
        <f t="shared" si="661"/>
        <v>0</v>
      </c>
      <c r="DX148" s="42"/>
      <c r="DY148" s="41">
        <f t="shared" ref="DY148:DZ148" si="662">SUM(DY136:DY147)</f>
        <v>0</v>
      </c>
      <c r="DZ148" s="32">
        <f t="shared" si="662"/>
        <v>0</v>
      </c>
      <c r="EA148" s="42"/>
      <c r="EB148" s="41">
        <f t="shared" ref="EB148:EC148" si="663">SUM(EB136:EB147)</f>
        <v>0</v>
      </c>
      <c r="EC148" s="32">
        <f t="shared" si="663"/>
        <v>0</v>
      </c>
      <c r="ED148" s="42"/>
      <c r="EE148" s="41">
        <f t="shared" ref="EE148:EF148" si="664">SUM(EE136:EE147)</f>
        <v>0</v>
      </c>
      <c r="EF148" s="32">
        <f t="shared" si="664"/>
        <v>0</v>
      </c>
      <c r="EG148" s="42"/>
      <c r="EH148" s="41">
        <f t="shared" ref="EH148:EI148" si="665">SUM(EH136:EH147)</f>
        <v>0</v>
      </c>
      <c r="EI148" s="32">
        <f t="shared" si="665"/>
        <v>0</v>
      </c>
      <c r="EJ148" s="42"/>
      <c r="EK148" s="41">
        <f t="shared" ref="EK148:EL148" si="666">SUM(EK136:EK147)</f>
        <v>0</v>
      </c>
      <c r="EL148" s="32">
        <f t="shared" si="666"/>
        <v>0</v>
      </c>
      <c r="EM148" s="42"/>
      <c r="EN148" s="41">
        <f t="shared" ref="EN148:EO148" si="667">SUM(EN136:EN147)</f>
        <v>1E-3</v>
      </c>
      <c r="EO148" s="32">
        <f t="shared" si="667"/>
        <v>3.1</v>
      </c>
      <c r="EP148" s="42"/>
      <c r="EQ148" s="41">
        <f t="shared" ref="EQ148:ER148" si="668">SUM(EQ136:EQ147)</f>
        <v>0</v>
      </c>
      <c r="ER148" s="32">
        <f t="shared" si="668"/>
        <v>0</v>
      </c>
      <c r="ES148" s="42"/>
      <c r="ET148" s="41">
        <f t="shared" ref="ET148:EU148" si="669">SUM(ET136:ET147)</f>
        <v>1821.2090000000001</v>
      </c>
      <c r="EU148" s="32">
        <f t="shared" si="669"/>
        <v>29899.690000000002</v>
      </c>
      <c r="EV148" s="42"/>
      <c r="EW148" s="41">
        <f t="shared" ref="EW148:EX148" si="670">SUM(EW136:EW147)</f>
        <v>0.20599999999999999</v>
      </c>
      <c r="EX148" s="32">
        <f t="shared" si="670"/>
        <v>2.02</v>
      </c>
      <c r="EY148" s="42"/>
      <c r="EZ148" s="41">
        <f t="shared" ref="EZ148:FA148" si="671">SUM(EZ136:EZ147)</f>
        <v>0</v>
      </c>
      <c r="FA148" s="32">
        <f t="shared" si="671"/>
        <v>0</v>
      </c>
      <c r="FB148" s="42"/>
      <c r="FC148" s="41">
        <f t="shared" ref="FC148:FD148" si="672">SUM(FC136:FC147)</f>
        <v>5.6289999999999996</v>
      </c>
      <c r="FD148" s="32">
        <f t="shared" si="672"/>
        <v>1213.32</v>
      </c>
      <c r="FE148" s="42"/>
      <c r="FF148" s="41">
        <f t="shared" ref="FF148:FG148" si="673">SUM(FF136:FF147)</f>
        <v>0</v>
      </c>
      <c r="FG148" s="32">
        <f t="shared" si="673"/>
        <v>0</v>
      </c>
      <c r="FH148" s="42"/>
      <c r="FI148" s="41">
        <f t="shared" ref="FI148:FJ148" si="674">SUM(FI136:FI147)</f>
        <v>0</v>
      </c>
      <c r="FJ148" s="32">
        <f t="shared" si="674"/>
        <v>0</v>
      </c>
      <c r="FK148" s="42"/>
      <c r="FL148" s="41">
        <f t="shared" ref="FL148:FM148" si="675">SUM(FL136:FL147)</f>
        <v>882.31499999999994</v>
      </c>
      <c r="FM148" s="32">
        <f t="shared" si="675"/>
        <v>16763.45</v>
      </c>
      <c r="FN148" s="42"/>
      <c r="FO148" s="41">
        <f t="shared" ref="FO148:FP148" si="676">SUM(FO136:FO147)</f>
        <v>0</v>
      </c>
      <c r="FP148" s="32">
        <f t="shared" si="676"/>
        <v>0</v>
      </c>
      <c r="FQ148" s="42"/>
      <c r="FR148" s="41">
        <f t="shared" ref="FR148:FS148" si="677">SUM(FR136:FR147)</f>
        <v>0</v>
      </c>
      <c r="FS148" s="32">
        <f t="shared" si="677"/>
        <v>0</v>
      </c>
      <c r="FT148" s="42"/>
      <c r="FU148" s="41">
        <f t="shared" ref="FU148:FV148" si="678">SUM(FU136:FU147)</f>
        <v>0</v>
      </c>
      <c r="FV148" s="32">
        <f t="shared" si="678"/>
        <v>0</v>
      </c>
      <c r="FW148" s="42"/>
      <c r="FX148" s="41">
        <f t="shared" ref="FX148:FY148" si="679">SUM(FX136:FX147)</f>
        <v>0</v>
      </c>
      <c r="FY148" s="32">
        <f t="shared" si="679"/>
        <v>0</v>
      </c>
      <c r="FZ148" s="42"/>
      <c r="GA148" s="41">
        <f t="shared" ref="GA148:GB148" si="680">SUM(GA136:GA147)</f>
        <v>15.205</v>
      </c>
      <c r="GB148" s="32">
        <f t="shared" si="680"/>
        <v>3613.96</v>
      </c>
      <c r="GC148" s="42"/>
      <c r="GD148" s="41">
        <f t="shared" ref="GD148:GE148" si="681">SUM(GD136:GD147)</f>
        <v>4218.125</v>
      </c>
      <c r="GE148" s="32">
        <f t="shared" si="681"/>
        <v>94932.639999999985</v>
      </c>
      <c r="GF148" s="42"/>
      <c r="GG148" s="41">
        <f t="shared" ref="GG148:GH148" si="682">SUM(GG136:GG147)</f>
        <v>87.501000000000005</v>
      </c>
      <c r="GH148" s="32">
        <f t="shared" si="682"/>
        <v>929.62000000000023</v>
      </c>
      <c r="GI148" s="42"/>
      <c r="GJ148" s="41">
        <f t="shared" ref="GJ148:GK148" si="683">SUM(GJ136:GJ147)</f>
        <v>0</v>
      </c>
      <c r="GK148" s="32">
        <f t="shared" si="683"/>
        <v>0</v>
      </c>
      <c r="GL148" s="42"/>
      <c r="GM148" s="41">
        <f t="shared" ref="GM148:GN148" si="684">SUM(GM136:GM147)</f>
        <v>0</v>
      </c>
      <c r="GN148" s="32">
        <f t="shared" si="684"/>
        <v>0</v>
      </c>
      <c r="GO148" s="42"/>
      <c r="GP148" s="41">
        <f t="shared" ref="GP148:GQ148" si="685">SUM(GP136:GP147)</f>
        <v>0</v>
      </c>
      <c r="GQ148" s="32">
        <f t="shared" si="685"/>
        <v>0</v>
      </c>
      <c r="GR148" s="42"/>
      <c r="GS148" s="33">
        <f t="shared" si="606"/>
        <v>29136.226999999995</v>
      </c>
      <c r="GT148" s="34">
        <f t="shared" si="607"/>
        <v>695611.31</v>
      </c>
      <c r="GU148" s="4"/>
      <c r="GV148" s="5"/>
      <c r="GW148" s="4"/>
      <c r="GX148" s="4"/>
      <c r="GY148" s="4"/>
      <c r="GZ148" s="5"/>
      <c r="HA148" s="4"/>
      <c r="HB148" s="4"/>
      <c r="HC148" s="4"/>
      <c r="HD148" s="5"/>
      <c r="HE148" s="4"/>
      <c r="HF148" s="4"/>
      <c r="HG148" s="4"/>
      <c r="HH148" s="5"/>
      <c r="HI148" s="4"/>
      <c r="HJ148" s="1"/>
      <c r="HK148" s="1"/>
      <c r="HL148" s="2"/>
      <c r="HM148" s="1"/>
      <c r="HN148" s="1"/>
      <c r="HO148" s="1"/>
      <c r="HP148" s="2"/>
      <c r="HQ148" s="1"/>
      <c r="HR148" s="1"/>
      <c r="HS148" s="1"/>
      <c r="HT148" s="2"/>
      <c r="HU148" s="1"/>
      <c r="HV148" s="1"/>
      <c r="HW148" s="1"/>
      <c r="HX148" s="2"/>
      <c r="HY148" s="1"/>
      <c r="HZ148" s="1"/>
      <c r="IA148" s="1"/>
      <c r="IB148" s="2"/>
      <c r="IC148" s="1"/>
      <c r="ID148" s="1"/>
      <c r="IE148" s="1"/>
      <c r="IF148" s="2"/>
      <c r="IG148" s="1"/>
      <c r="IH148" s="1"/>
      <c r="II148" s="1"/>
      <c r="IJ148" s="2"/>
      <c r="IK148" s="1"/>
      <c r="IL148" s="1"/>
      <c r="IM148" s="1"/>
      <c r="IR148" s="3"/>
      <c r="IW148" s="3"/>
      <c r="JB148" s="3"/>
      <c r="JG148" s="3"/>
      <c r="JL148" s="3"/>
      <c r="JQ148" s="3"/>
      <c r="JV148" s="3"/>
      <c r="KA148" s="3"/>
      <c r="KF148" s="3"/>
      <c r="KK148" s="3"/>
      <c r="KP148" s="3"/>
      <c r="KU148" s="3"/>
      <c r="KZ148" s="3"/>
      <c r="LE148" s="3"/>
      <c r="LJ148" s="3"/>
    </row>
    <row r="149" spans="1:322" x14ac:dyDescent="0.3">
      <c r="A149" s="52">
        <v>2017</v>
      </c>
      <c r="B149" s="53" t="s">
        <v>5</v>
      </c>
      <c r="C149" s="40">
        <v>0</v>
      </c>
      <c r="D149" s="6">
        <v>0</v>
      </c>
      <c r="E149" s="39">
        <v>0</v>
      </c>
      <c r="F149" s="40">
        <v>25.504000000000001</v>
      </c>
      <c r="G149" s="6">
        <v>1382.91</v>
      </c>
      <c r="H149" s="39">
        <f t="shared" ref="H149:H159" si="686">G149/F149*1000</f>
        <v>54223.259096612295</v>
      </c>
      <c r="I149" s="40">
        <v>30.087</v>
      </c>
      <c r="J149" s="6">
        <v>1144.9000000000001</v>
      </c>
      <c r="K149" s="39">
        <f t="shared" ref="K149:K159" si="687">J149/I149*1000</f>
        <v>38052.979692225883</v>
      </c>
      <c r="L149" s="40">
        <v>16.206</v>
      </c>
      <c r="M149" s="6">
        <v>1483.9</v>
      </c>
      <c r="N149" s="39">
        <f t="shared" ref="N149:N156" si="688">M149/L149*1000</f>
        <v>91564.852523756635</v>
      </c>
      <c r="O149" s="40">
        <v>0</v>
      </c>
      <c r="P149" s="6">
        <v>0</v>
      </c>
      <c r="Q149" s="39">
        <v>0</v>
      </c>
      <c r="R149" s="40">
        <v>25.010999999999999</v>
      </c>
      <c r="S149" s="6">
        <v>428.28</v>
      </c>
      <c r="T149" s="39">
        <f t="shared" ref="T149:T156" si="689">S149/R149*1000</f>
        <v>17123.665587141659</v>
      </c>
      <c r="U149" s="40">
        <v>0</v>
      </c>
      <c r="V149" s="6">
        <v>0</v>
      </c>
      <c r="W149" s="39">
        <v>0</v>
      </c>
      <c r="X149" s="40">
        <v>99.695999999999998</v>
      </c>
      <c r="Y149" s="6">
        <v>3296.47</v>
      </c>
      <c r="Z149" s="39">
        <f t="shared" ref="Z149:Z160" si="690">Y149/X149*1000</f>
        <v>33065.218263521107</v>
      </c>
      <c r="AA149" s="40">
        <v>2.6549999999999998</v>
      </c>
      <c r="AB149" s="6">
        <v>95.88</v>
      </c>
      <c r="AC149" s="39">
        <f t="shared" ref="AC149:AC159" si="691">AB149/AA149*1000</f>
        <v>36112.994350282483</v>
      </c>
      <c r="AD149" s="40">
        <v>0</v>
      </c>
      <c r="AE149" s="6">
        <v>0</v>
      </c>
      <c r="AF149" s="39">
        <v>0</v>
      </c>
      <c r="AG149" s="40">
        <v>0</v>
      </c>
      <c r="AH149" s="6">
        <v>0</v>
      </c>
      <c r="AI149" s="39">
        <f t="shared" ref="AI149:AI160" si="692">IF(AG149=0,0,AH149/AG149*1000)</f>
        <v>0</v>
      </c>
      <c r="AJ149" s="40">
        <v>87.224999999999994</v>
      </c>
      <c r="AK149" s="6">
        <v>3254.66</v>
      </c>
      <c r="AL149" s="39">
        <f t="shared" ref="AL149:AL160" si="693">AK149/AJ149*1000</f>
        <v>37313.384924047008</v>
      </c>
      <c r="AM149" s="40">
        <v>0</v>
      </c>
      <c r="AN149" s="6">
        <v>0</v>
      </c>
      <c r="AO149" s="39">
        <v>0</v>
      </c>
      <c r="AP149" s="40">
        <v>0</v>
      </c>
      <c r="AQ149" s="6">
        <v>0</v>
      </c>
      <c r="AR149" s="39">
        <v>0</v>
      </c>
      <c r="AS149" s="40">
        <v>0</v>
      </c>
      <c r="AT149" s="6">
        <v>0</v>
      </c>
      <c r="AU149" s="39">
        <f t="shared" ref="AU149:AU160" si="694">IF(AS149=0,0,AT149/AS149*1000)</f>
        <v>0</v>
      </c>
      <c r="AV149" s="40">
        <v>174.423</v>
      </c>
      <c r="AW149" s="6">
        <v>4406.62</v>
      </c>
      <c r="AX149" s="39">
        <f t="shared" ref="AX149:AX160" si="695">AW149/AV149*1000</f>
        <v>25263.984680919373</v>
      </c>
      <c r="AY149" s="40">
        <v>1.2569999999999999</v>
      </c>
      <c r="AZ149" s="6">
        <v>29.44</v>
      </c>
      <c r="BA149" s="39">
        <f t="shared" ref="BA149:BA159" si="696">AZ149/AY149*1000</f>
        <v>23420.843277645188</v>
      </c>
      <c r="BB149" s="40">
        <v>0</v>
      </c>
      <c r="BC149" s="6">
        <v>0</v>
      </c>
      <c r="BD149" s="39">
        <v>0</v>
      </c>
      <c r="BE149" s="40"/>
      <c r="BF149" s="6"/>
      <c r="BG149" s="39"/>
      <c r="BH149" s="40">
        <v>21.007000000000001</v>
      </c>
      <c r="BI149" s="6">
        <v>339.14</v>
      </c>
      <c r="BJ149" s="39">
        <f t="shared" ref="BJ149:BJ159" si="697">BI149/BH149*1000</f>
        <v>16144.142428714236</v>
      </c>
      <c r="BK149" s="40">
        <v>0</v>
      </c>
      <c r="BL149" s="6">
        <v>0</v>
      </c>
      <c r="BM149" s="39">
        <f t="shared" ref="BM149:BM160" si="698">IF(BK149=0,0,BL149/BK149*1000)</f>
        <v>0</v>
      </c>
      <c r="BN149" s="40">
        <v>0</v>
      </c>
      <c r="BO149" s="6">
        <v>0</v>
      </c>
      <c r="BP149" s="39">
        <f t="shared" ref="BP149:BP160" si="699">IF(BN149=0,0,BO149/BN149*1000)</f>
        <v>0</v>
      </c>
      <c r="BQ149" s="40">
        <v>0</v>
      </c>
      <c r="BR149" s="6">
        <v>0</v>
      </c>
      <c r="BS149" s="39">
        <v>0</v>
      </c>
      <c r="BT149" s="40">
        <v>9.859</v>
      </c>
      <c r="BU149" s="6">
        <v>235.59</v>
      </c>
      <c r="BV149" s="39">
        <f t="shared" ref="BV149:BV160" si="700">BU149/BT149*1000</f>
        <v>23895.932650370221</v>
      </c>
      <c r="BW149" s="40">
        <v>0</v>
      </c>
      <c r="BX149" s="6">
        <v>0</v>
      </c>
      <c r="BY149" s="39">
        <v>0</v>
      </c>
      <c r="BZ149" s="40">
        <v>3.85</v>
      </c>
      <c r="CA149" s="6">
        <v>422.01</v>
      </c>
      <c r="CB149" s="39">
        <f t="shared" ref="CB149:CB160" si="701">CA149/BZ149*1000</f>
        <v>109612.98701298701</v>
      </c>
      <c r="CC149" s="40">
        <v>0</v>
      </c>
      <c r="CD149" s="6">
        <v>0</v>
      </c>
      <c r="CE149" s="39">
        <v>0</v>
      </c>
      <c r="CF149" s="40">
        <v>0</v>
      </c>
      <c r="CG149" s="6">
        <v>0</v>
      </c>
      <c r="CH149" s="39">
        <v>0</v>
      </c>
      <c r="CI149" s="40">
        <v>0</v>
      </c>
      <c r="CJ149" s="6">
        <v>0</v>
      </c>
      <c r="CK149" s="39">
        <v>0</v>
      </c>
      <c r="CL149" s="40">
        <v>0</v>
      </c>
      <c r="CM149" s="6">
        <v>0</v>
      </c>
      <c r="CN149" s="39">
        <f t="shared" ref="CN149:CN160" si="702">IF(CL149=0,0,CM149/CL149*1000)</f>
        <v>0</v>
      </c>
      <c r="CO149" s="40">
        <v>0</v>
      </c>
      <c r="CP149" s="6">
        <v>0</v>
      </c>
      <c r="CQ149" s="39">
        <v>0</v>
      </c>
      <c r="CR149" s="40">
        <v>0</v>
      </c>
      <c r="CS149" s="6">
        <v>0</v>
      </c>
      <c r="CT149" s="39">
        <v>0</v>
      </c>
      <c r="CU149" s="40">
        <v>0</v>
      </c>
      <c r="CV149" s="6">
        <v>0</v>
      </c>
      <c r="CW149" s="39">
        <v>0</v>
      </c>
      <c r="CX149" s="40"/>
      <c r="CY149" s="6"/>
      <c r="CZ149" s="39"/>
      <c r="DA149" s="40">
        <v>0</v>
      </c>
      <c r="DB149" s="6">
        <v>0</v>
      </c>
      <c r="DC149" s="39">
        <v>0</v>
      </c>
      <c r="DD149" s="40">
        <v>0</v>
      </c>
      <c r="DE149" s="6">
        <v>0</v>
      </c>
      <c r="DF149" s="39">
        <v>0</v>
      </c>
      <c r="DG149" s="40">
        <v>0</v>
      </c>
      <c r="DH149" s="6">
        <v>0</v>
      </c>
      <c r="DI149" s="39">
        <v>0</v>
      </c>
      <c r="DJ149" s="40">
        <v>0</v>
      </c>
      <c r="DK149" s="6">
        <v>0</v>
      </c>
      <c r="DL149" s="39">
        <v>0</v>
      </c>
      <c r="DM149" s="40">
        <v>1385.694</v>
      </c>
      <c r="DN149" s="6">
        <v>35321.22</v>
      </c>
      <c r="DO149" s="39">
        <f t="shared" ref="DO149:DO160" si="703">DN149/DM149*1000</f>
        <v>25489.913357494512</v>
      </c>
      <c r="DP149" s="40">
        <v>0</v>
      </c>
      <c r="DQ149" s="6">
        <v>0</v>
      </c>
      <c r="DR149" s="39">
        <v>0</v>
      </c>
      <c r="DS149" s="40">
        <v>0</v>
      </c>
      <c r="DT149" s="6">
        <v>0</v>
      </c>
      <c r="DU149" s="39">
        <v>0</v>
      </c>
      <c r="DV149" s="40">
        <v>0</v>
      </c>
      <c r="DW149" s="6">
        <v>0</v>
      </c>
      <c r="DX149" s="39">
        <v>0</v>
      </c>
      <c r="DY149" s="40">
        <v>0</v>
      </c>
      <c r="DZ149" s="6">
        <v>0</v>
      </c>
      <c r="EA149" s="39">
        <v>0</v>
      </c>
      <c r="EB149" s="40">
        <v>0</v>
      </c>
      <c r="EC149" s="6">
        <v>0</v>
      </c>
      <c r="ED149" s="39">
        <v>0</v>
      </c>
      <c r="EE149" s="40">
        <v>0</v>
      </c>
      <c r="EF149" s="6">
        <v>0</v>
      </c>
      <c r="EG149" s="39">
        <v>0</v>
      </c>
      <c r="EH149" s="40">
        <v>0</v>
      </c>
      <c r="EI149" s="6">
        <v>0</v>
      </c>
      <c r="EJ149" s="39">
        <v>0</v>
      </c>
      <c r="EK149" s="40">
        <v>0</v>
      </c>
      <c r="EL149" s="6">
        <v>0</v>
      </c>
      <c r="EM149" s="39">
        <v>0</v>
      </c>
      <c r="EN149" s="40">
        <v>0</v>
      </c>
      <c r="EO149" s="6">
        <v>0</v>
      </c>
      <c r="EP149" s="39">
        <v>0</v>
      </c>
      <c r="EQ149" s="40">
        <v>0</v>
      </c>
      <c r="ER149" s="6">
        <v>0</v>
      </c>
      <c r="ES149" s="39">
        <v>0</v>
      </c>
      <c r="ET149" s="40">
        <v>15.99</v>
      </c>
      <c r="EU149" s="6">
        <v>333.63</v>
      </c>
      <c r="EV149" s="39">
        <f t="shared" ref="EV149:EV160" si="704">EU149/ET149*1000</f>
        <v>20864.915572232643</v>
      </c>
      <c r="EW149" s="40">
        <v>0</v>
      </c>
      <c r="EX149" s="6">
        <v>0</v>
      </c>
      <c r="EY149" s="39">
        <v>0</v>
      </c>
      <c r="EZ149" s="40">
        <v>0</v>
      </c>
      <c r="FA149" s="6">
        <v>0</v>
      </c>
      <c r="FB149" s="39">
        <v>0</v>
      </c>
      <c r="FC149" s="40">
        <v>0</v>
      </c>
      <c r="FD149" s="6">
        <v>0</v>
      </c>
      <c r="FE149" s="39">
        <v>0</v>
      </c>
      <c r="FF149" s="40">
        <v>0</v>
      </c>
      <c r="FG149" s="6">
        <v>0</v>
      </c>
      <c r="FH149" s="39">
        <v>0</v>
      </c>
      <c r="FI149" s="40">
        <v>0</v>
      </c>
      <c r="FJ149" s="6">
        <v>0</v>
      </c>
      <c r="FK149" s="39">
        <v>0</v>
      </c>
      <c r="FL149" s="40">
        <v>125.02</v>
      </c>
      <c r="FM149" s="6">
        <v>1961.02</v>
      </c>
      <c r="FN149" s="39">
        <f t="shared" ref="FN149:FN160" si="705">FM149/FL149*1000</f>
        <v>15685.650295952648</v>
      </c>
      <c r="FO149" s="40">
        <v>0</v>
      </c>
      <c r="FP149" s="6">
        <v>0</v>
      </c>
      <c r="FQ149" s="39">
        <f t="shared" ref="FQ149:FQ160" si="706">IF(FO149=0,0,FP149/FO149*1000)</f>
        <v>0</v>
      </c>
      <c r="FR149" s="40">
        <v>0</v>
      </c>
      <c r="FS149" s="6">
        <v>0</v>
      </c>
      <c r="FT149" s="39">
        <f t="shared" ref="FT149:FT160" si="707">IF(FR149=0,0,FS149/FR149*1000)</f>
        <v>0</v>
      </c>
      <c r="FU149" s="40">
        <v>0</v>
      </c>
      <c r="FV149" s="6">
        <v>0</v>
      </c>
      <c r="FW149" s="39">
        <v>0</v>
      </c>
      <c r="FX149" s="40">
        <v>0</v>
      </c>
      <c r="FY149" s="6">
        <v>0</v>
      </c>
      <c r="FZ149" s="39">
        <v>0</v>
      </c>
      <c r="GA149" s="40">
        <v>2.9260000000000002</v>
      </c>
      <c r="GB149" s="6">
        <v>269.26</v>
      </c>
      <c r="GC149" s="39">
        <f t="shared" ref="GC149:GC160" si="708">GB149/GA149*1000</f>
        <v>92023.239917976753</v>
      </c>
      <c r="GD149" s="40">
        <v>242.113</v>
      </c>
      <c r="GE149" s="6">
        <v>6137.39</v>
      </c>
      <c r="GF149" s="39">
        <f t="shared" ref="GF149:GF160" si="709">GE149/GD149*1000</f>
        <v>25349.27905564757</v>
      </c>
      <c r="GG149" s="40">
        <v>2</v>
      </c>
      <c r="GH149" s="6">
        <v>12.39</v>
      </c>
      <c r="GI149" s="39">
        <f t="shared" ref="GI149:GI160" si="710">GH149/GG149*1000</f>
        <v>6195</v>
      </c>
      <c r="GJ149" s="40">
        <v>0</v>
      </c>
      <c r="GK149" s="6">
        <v>0</v>
      </c>
      <c r="GL149" s="39">
        <v>0</v>
      </c>
      <c r="GM149" s="40">
        <v>0</v>
      </c>
      <c r="GN149" s="6">
        <v>0</v>
      </c>
      <c r="GO149" s="39">
        <v>0</v>
      </c>
      <c r="GP149" s="40">
        <v>0</v>
      </c>
      <c r="GQ149" s="6">
        <v>0</v>
      </c>
      <c r="GR149" s="39">
        <v>0</v>
      </c>
      <c r="GS149" s="8">
        <f t="shared" si="606"/>
        <v>2270.5229999999997</v>
      </c>
      <c r="GT149" s="17">
        <f t="shared" si="607"/>
        <v>60554.71</v>
      </c>
      <c r="GU149" s="4"/>
      <c r="GV149" s="5"/>
      <c r="GW149" s="4"/>
      <c r="GX149" s="4"/>
      <c r="GY149" s="4"/>
      <c r="GZ149" s="5"/>
      <c r="HA149" s="4"/>
      <c r="HB149" s="4"/>
      <c r="HC149" s="4"/>
      <c r="HD149" s="5"/>
      <c r="HE149" s="4"/>
      <c r="HF149" s="4"/>
      <c r="HG149" s="4"/>
      <c r="HH149" s="5"/>
      <c r="HI149" s="4"/>
      <c r="HJ149" s="1"/>
      <c r="HK149" s="1"/>
      <c r="HL149" s="2"/>
      <c r="HM149" s="1"/>
      <c r="HN149" s="1"/>
      <c r="HO149" s="1"/>
      <c r="HP149" s="2"/>
      <c r="HQ149" s="1"/>
      <c r="HR149" s="1"/>
      <c r="HS149" s="1"/>
      <c r="HT149" s="2"/>
      <c r="HU149" s="1"/>
      <c r="HV149" s="1"/>
      <c r="HW149" s="1"/>
      <c r="HX149" s="2"/>
      <c r="HY149" s="1"/>
      <c r="HZ149" s="1"/>
      <c r="IA149" s="1"/>
      <c r="IB149" s="2"/>
      <c r="IC149" s="1"/>
      <c r="ID149" s="1"/>
      <c r="IE149" s="1"/>
      <c r="IF149" s="2"/>
      <c r="IG149" s="1"/>
      <c r="IH149" s="1"/>
      <c r="II149" s="1"/>
      <c r="IJ149" s="2"/>
      <c r="IK149" s="1"/>
      <c r="IL149" s="1"/>
      <c r="IM149" s="1"/>
    </row>
    <row r="150" spans="1:322" x14ac:dyDescent="0.3">
      <c r="A150" s="52">
        <v>2017</v>
      </c>
      <c r="B150" s="53" t="s">
        <v>6</v>
      </c>
      <c r="C150" s="40">
        <v>0</v>
      </c>
      <c r="D150" s="6">
        <v>0</v>
      </c>
      <c r="E150" s="39">
        <v>0</v>
      </c>
      <c r="F150" s="40">
        <v>9.5039999999999996</v>
      </c>
      <c r="G150" s="6">
        <v>452.31</v>
      </c>
      <c r="H150" s="39">
        <f t="shared" si="686"/>
        <v>47591.54040404041</v>
      </c>
      <c r="I150" s="40">
        <v>6.5149999999999997</v>
      </c>
      <c r="J150" s="6">
        <v>231.9</v>
      </c>
      <c r="K150" s="39">
        <f t="shared" si="687"/>
        <v>35594.781273983113</v>
      </c>
      <c r="L150" s="40">
        <v>17.55</v>
      </c>
      <c r="M150" s="6">
        <v>1345.64</v>
      </c>
      <c r="N150" s="39">
        <f t="shared" si="688"/>
        <v>76674.64387464388</v>
      </c>
      <c r="O150" s="40">
        <v>0</v>
      </c>
      <c r="P150" s="6">
        <v>0</v>
      </c>
      <c r="Q150" s="39">
        <v>0</v>
      </c>
      <c r="R150" s="40">
        <v>0</v>
      </c>
      <c r="S150" s="6">
        <v>0</v>
      </c>
      <c r="T150" s="39">
        <v>0</v>
      </c>
      <c r="U150" s="40">
        <v>0</v>
      </c>
      <c r="V150" s="6">
        <v>0</v>
      </c>
      <c r="W150" s="39">
        <v>0</v>
      </c>
      <c r="X150" s="40">
        <v>122.04900000000001</v>
      </c>
      <c r="Y150" s="6">
        <v>4103.28</v>
      </c>
      <c r="Z150" s="39">
        <f t="shared" si="690"/>
        <v>33619.939532482851</v>
      </c>
      <c r="AA150" s="40">
        <v>0.86299999999999999</v>
      </c>
      <c r="AB150" s="6">
        <v>47.97</v>
      </c>
      <c r="AC150" s="39">
        <f t="shared" si="691"/>
        <v>55585.168018539975</v>
      </c>
      <c r="AD150" s="40">
        <v>0</v>
      </c>
      <c r="AE150" s="6">
        <v>0</v>
      </c>
      <c r="AF150" s="39">
        <v>0</v>
      </c>
      <c r="AG150" s="40">
        <v>0</v>
      </c>
      <c r="AH150" s="6">
        <v>0</v>
      </c>
      <c r="AI150" s="39">
        <f t="shared" si="692"/>
        <v>0</v>
      </c>
      <c r="AJ150" s="40">
        <v>35.061999999999998</v>
      </c>
      <c r="AK150" s="6">
        <v>1308.05</v>
      </c>
      <c r="AL150" s="39">
        <f t="shared" si="693"/>
        <v>37306.770863042606</v>
      </c>
      <c r="AM150" s="40">
        <v>0</v>
      </c>
      <c r="AN150" s="6">
        <v>0</v>
      </c>
      <c r="AO150" s="39">
        <v>0</v>
      </c>
      <c r="AP150" s="40">
        <v>0</v>
      </c>
      <c r="AQ150" s="6">
        <v>0</v>
      </c>
      <c r="AR150" s="39">
        <v>0</v>
      </c>
      <c r="AS150" s="40">
        <v>0</v>
      </c>
      <c r="AT150" s="6">
        <v>0</v>
      </c>
      <c r="AU150" s="39">
        <f t="shared" si="694"/>
        <v>0</v>
      </c>
      <c r="AV150" s="40">
        <v>52.621000000000002</v>
      </c>
      <c r="AW150" s="6">
        <v>1347.76</v>
      </c>
      <c r="AX150" s="39">
        <f t="shared" si="695"/>
        <v>25612.588130214172</v>
      </c>
      <c r="AY150" s="40">
        <v>0.85899999999999999</v>
      </c>
      <c r="AZ150" s="6">
        <v>12.67</v>
      </c>
      <c r="BA150" s="39">
        <f t="shared" si="696"/>
        <v>14749.708963911526</v>
      </c>
      <c r="BB150" s="40">
        <v>0</v>
      </c>
      <c r="BC150" s="6">
        <v>0</v>
      </c>
      <c r="BD150" s="39">
        <v>0</v>
      </c>
      <c r="BE150" s="40"/>
      <c r="BF150" s="6"/>
      <c r="BG150" s="39"/>
      <c r="BH150" s="40">
        <v>34.981999999999999</v>
      </c>
      <c r="BI150" s="6">
        <v>1773.92</v>
      </c>
      <c r="BJ150" s="39">
        <f t="shared" si="697"/>
        <v>50709.507746841235</v>
      </c>
      <c r="BK150" s="40">
        <v>0</v>
      </c>
      <c r="BL150" s="6">
        <v>0</v>
      </c>
      <c r="BM150" s="39">
        <f t="shared" si="698"/>
        <v>0</v>
      </c>
      <c r="BN150" s="40">
        <v>0</v>
      </c>
      <c r="BO150" s="6">
        <v>0</v>
      </c>
      <c r="BP150" s="39">
        <f t="shared" si="699"/>
        <v>0</v>
      </c>
      <c r="BQ150" s="40">
        <v>0</v>
      </c>
      <c r="BR150" s="6">
        <v>0</v>
      </c>
      <c r="BS150" s="39">
        <v>0</v>
      </c>
      <c r="BT150" s="40">
        <v>16.314</v>
      </c>
      <c r="BU150" s="6">
        <v>358.94</v>
      </c>
      <c r="BV150" s="39">
        <f t="shared" si="700"/>
        <v>22001.961505455438</v>
      </c>
      <c r="BW150" s="40">
        <v>0</v>
      </c>
      <c r="BX150" s="6">
        <v>0</v>
      </c>
      <c r="BY150" s="39">
        <v>0</v>
      </c>
      <c r="BZ150" s="40">
        <v>0</v>
      </c>
      <c r="CA150" s="6">
        <v>0</v>
      </c>
      <c r="CB150" s="39">
        <v>0</v>
      </c>
      <c r="CC150" s="40">
        <v>0</v>
      </c>
      <c r="CD150" s="6">
        <v>0</v>
      </c>
      <c r="CE150" s="39">
        <v>0</v>
      </c>
      <c r="CF150" s="40">
        <v>0</v>
      </c>
      <c r="CG150" s="6">
        <v>0</v>
      </c>
      <c r="CH150" s="39">
        <v>0</v>
      </c>
      <c r="CI150" s="40">
        <v>0</v>
      </c>
      <c r="CJ150" s="6">
        <v>0</v>
      </c>
      <c r="CK150" s="39">
        <v>0</v>
      </c>
      <c r="CL150" s="40">
        <v>0</v>
      </c>
      <c r="CM150" s="6">
        <v>0</v>
      </c>
      <c r="CN150" s="39">
        <f t="shared" si="702"/>
        <v>0</v>
      </c>
      <c r="CO150" s="40">
        <v>0.5</v>
      </c>
      <c r="CP150" s="6">
        <v>3.7</v>
      </c>
      <c r="CQ150" s="39">
        <f t="shared" ref="CQ150:CQ159" si="711">CP150/CO150*1000</f>
        <v>7400</v>
      </c>
      <c r="CR150" s="40">
        <v>0</v>
      </c>
      <c r="CS150" s="6">
        <v>0</v>
      </c>
      <c r="CT150" s="39">
        <v>0</v>
      </c>
      <c r="CU150" s="40">
        <v>0</v>
      </c>
      <c r="CV150" s="6">
        <v>0</v>
      </c>
      <c r="CW150" s="39">
        <v>0</v>
      </c>
      <c r="CX150" s="40"/>
      <c r="CY150" s="6"/>
      <c r="CZ150" s="39"/>
      <c r="DA150" s="40">
        <v>0</v>
      </c>
      <c r="DB150" s="6">
        <v>0</v>
      </c>
      <c r="DC150" s="39">
        <v>0</v>
      </c>
      <c r="DD150" s="40">
        <v>0</v>
      </c>
      <c r="DE150" s="6">
        <v>0</v>
      </c>
      <c r="DF150" s="39">
        <v>0</v>
      </c>
      <c r="DG150" s="40">
        <v>0</v>
      </c>
      <c r="DH150" s="6">
        <v>0</v>
      </c>
      <c r="DI150" s="39">
        <v>0</v>
      </c>
      <c r="DJ150" s="40">
        <v>30</v>
      </c>
      <c r="DK150" s="6">
        <v>130.88</v>
      </c>
      <c r="DL150" s="39">
        <f t="shared" ref="DL150:DL160" si="712">DK150/DJ150*1000</f>
        <v>4362.666666666667</v>
      </c>
      <c r="DM150" s="40">
        <v>1892.5619999999999</v>
      </c>
      <c r="DN150" s="6">
        <v>50882.96</v>
      </c>
      <c r="DO150" s="39">
        <f t="shared" si="703"/>
        <v>26885.755922395143</v>
      </c>
      <c r="DP150" s="40">
        <v>0</v>
      </c>
      <c r="DQ150" s="6">
        <v>0</v>
      </c>
      <c r="DR150" s="39">
        <v>0</v>
      </c>
      <c r="DS150" s="40">
        <v>0</v>
      </c>
      <c r="DT150" s="6">
        <v>0</v>
      </c>
      <c r="DU150" s="39">
        <v>0</v>
      </c>
      <c r="DV150" s="40">
        <v>0</v>
      </c>
      <c r="DW150" s="6">
        <v>0</v>
      </c>
      <c r="DX150" s="39">
        <v>0</v>
      </c>
      <c r="DY150" s="40">
        <v>0</v>
      </c>
      <c r="DZ150" s="6">
        <v>0</v>
      </c>
      <c r="EA150" s="39">
        <v>0</v>
      </c>
      <c r="EB150" s="40">
        <v>0</v>
      </c>
      <c r="EC150" s="6">
        <v>0</v>
      </c>
      <c r="ED150" s="39">
        <v>0</v>
      </c>
      <c r="EE150" s="40">
        <v>0</v>
      </c>
      <c r="EF150" s="6">
        <v>0</v>
      </c>
      <c r="EG150" s="39">
        <v>0</v>
      </c>
      <c r="EH150" s="40">
        <v>0</v>
      </c>
      <c r="EI150" s="6">
        <v>0</v>
      </c>
      <c r="EJ150" s="39">
        <v>0</v>
      </c>
      <c r="EK150" s="40">
        <v>0</v>
      </c>
      <c r="EL150" s="6">
        <v>0</v>
      </c>
      <c r="EM150" s="39">
        <v>0</v>
      </c>
      <c r="EN150" s="40">
        <v>0</v>
      </c>
      <c r="EO150" s="6">
        <v>0</v>
      </c>
      <c r="EP150" s="39">
        <v>0</v>
      </c>
      <c r="EQ150" s="40">
        <v>0</v>
      </c>
      <c r="ER150" s="6">
        <v>0</v>
      </c>
      <c r="ES150" s="39">
        <v>0</v>
      </c>
      <c r="ET150" s="40">
        <v>153.74</v>
      </c>
      <c r="EU150" s="6">
        <v>3286.56</v>
      </c>
      <c r="EV150" s="39">
        <f t="shared" si="704"/>
        <v>21377.390399375567</v>
      </c>
      <c r="EW150" s="40">
        <v>0</v>
      </c>
      <c r="EX150" s="6">
        <v>0</v>
      </c>
      <c r="EY150" s="39">
        <v>0</v>
      </c>
      <c r="EZ150" s="40">
        <v>0</v>
      </c>
      <c r="FA150" s="6">
        <v>0</v>
      </c>
      <c r="FB150" s="39">
        <v>0</v>
      </c>
      <c r="FC150" s="40">
        <v>0</v>
      </c>
      <c r="FD150" s="6">
        <v>0</v>
      </c>
      <c r="FE150" s="39">
        <v>0</v>
      </c>
      <c r="FF150" s="40">
        <v>0</v>
      </c>
      <c r="FG150" s="6">
        <v>0</v>
      </c>
      <c r="FH150" s="39">
        <v>0</v>
      </c>
      <c r="FI150" s="40">
        <v>0</v>
      </c>
      <c r="FJ150" s="6">
        <v>0</v>
      </c>
      <c r="FK150" s="39">
        <v>0</v>
      </c>
      <c r="FL150" s="40">
        <v>75.06</v>
      </c>
      <c r="FM150" s="6">
        <v>1034.31</v>
      </c>
      <c r="FN150" s="39">
        <f t="shared" si="705"/>
        <v>13779.776179056753</v>
      </c>
      <c r="FO150" s="40">
        <v>0</v>
      </c>
      <c r="FP150" s="6">
        <v>0</v>
      </c>
      <c r="FQ150" s="39">
        <f t="shared" si="706"/>
        <v>0</v>
      </c>
      <c r="FR150" s="40">
        <v>0</v>
      </c>
      <c r="FS150" s="6">
        <v>0</v>
      </c>
      <c r="FT150" s="39">
        <f t="shared" si="707"/>
        <v>0</v>
      </c>
      <c r="FU150" s="40">
        <v>0</v>
      </c>
      <c r="FV150" s="6">
        <v>0</v>
      </c>
      <c r="FW150" s="39">
        <v>0</v>
      </c>
      <c r="FX150" s="40">
        <v>0</v>
      </c>
      <c r="FY150" s="6">
        <v>0</v>
      </c>
      <c r="FZ150" s="39">
        <v>0</v>
      </c>
      <c r="GA150" s="40">
        <v>2.0670000000000002</v>
      </c>
      <c r="GB150" s="6">
        <v>226.9</v>
      </c>
      <c r="GC150" s="39">
        <f t="shared" si="708"/>
        <v>109772.61731978712</v>
      </c>
      <c r="GD150" s="40">
        <v>208.49799999999999</v>
      </c>
      <c r="GE150" s="6">
        <v>6355.42</v>
      </c>
      <c r="GF150" s="39">
        <f t="shared" si="709"/>
        <v>30481.92308799125</v>
      </c>
      <c r="GG150" s="40">
        <v>0</v>
      </c>
      <c r="GH150" s="6">
        <v>0</v>
      </c>
      <c r="GI150" s="39">
        <v>0</v>
      </c>
      <c r="GJ150" s="40">
        <v>0</v>
      </c>
      <c r="GK150" s="6">
        <v>0</v>
      </c>
      <c r="GL150" s="39">
        <v>0</v>
      </c>
      <c r="GM150" s="40">
        <v>0</v>
      </c>
      <c r="GN150" s="6">
        <v>0</v>
      </c>
      <c r="GO150" s="39">
        <v>0</v>
      </c>
      <c r="GP150" s="40">
        <v>0</v>
      </c>
      <c r="GQ150" s="6">
        <v>0</v>
      </c>
      <c r="GR150" s="39">
        <v>0</v>
      </c>
      <c r="GS150" s="8">
        <f t="shared" si="606"/>
        <v>2658.7460000000001</v>
      </c>
      <c r="GT150" s="17">
        <f t="shared" si="607"/>
        <v>72903.17</v>
      </c>
      <c r="GU150" s="4"/>
      <c r="GV150" s="5"/>
      <c r="GW150" s="4"/>
      <c r="GX150" s="4"/>
      <c r="GY150" s="4"/>
      <c r="GZ150" s="5"/>
      <c r="HA150" s="4"/>
      <c r="HB150" s="4"/>
      <c r="HC150" s="4"/>
      <c r="HD150" s="5"/>
      <c r="HE150" s="4"/>
      <c r="HF150" s="4"/>
      <c r="HG150" s="4"/>
      <c r="HH150" s="5"/>
      <c r="HI150" s="4"/>
      <c r="HJ150" s="1"/>
      <c r="HK150" s="1"/>
      <c r="HL150" s="2"/>
      <c r="HM150" s="1"/>
      <c r="HN150" s="1"/>
      <c r="HO150" s="1"/>
      <c r="HP150" s="2"/>
      <c r="HQ150" s="1"/>
      <c r="HR150" s="1"/>
      <c r="HS150" s="1"/>
      <c r="HT150" s="2"/>
      <c r="HU150" s="1"/>
      <c r="HV150" s="1"/>
      <c r="HW150" s="1"/>
      <c r="HX150" s="2"/>
      <c r="HY150" s="1"/>
      <c r="HZ150" s="1"/>
      <c r="IA150" s="1"/>
      <c r="IB150" s="2"/>
      <c r="IC150" s="1"/>
      <c r="ID150" s="1"/>
      <c r="IE150" s="1"/>
      <c r="IF150" s="2"/>
      <c r="IG150" s="1"/>
      <c r="IH150" s="1"/>
      <c r="II150" s="1"/>
      <c r="IJ150" s="2"/>
      <c r="IK150" s="1"/>
      <c r="IL150" s="1"/>
      <c r="IM150" s="1"/>
    </row>
    <row r="151" spans="1:322" x14ac:dyDescent="0.3">
      <c r="A151" s="52">
        <v>2017</v>
      </c>
      <c r="B151" s="53" t="s">
        <v>7</v>
      </c>
      <c r="C151" s="40">
        <v>0</v>
      </c>
      <c r="D151" s="6">
        <v>0</v>
      </c>
      <c r="E151" s="39">
        <v>0</v>
      </c>
      <c r="F151" s="40">
        <v>16</v>
      </c>
      <c r="G151" s="6">
        <v>639.04999999999995</v>
      </c>
      <c r="H151" s="39">
        <f t="shared" si="686"/>
        <v>39940.625</v>
      </c>
      <c r="I151" s="40">
        <v>46.216999999999999</v>
      </c>
      <c r="J151" s="6">
        <v>1565.65</v>
      </c>
      <c r="K151" s="39">
        <f t="shared" si="687"/>
        <v>33876.062920570352</v>
      </c>
      <c r="L151" s="40">
        <v>19.565000000000001</v>
      </c>
      <c r="M151" s="6">
        <v>1967.95</v>
      </c>
      <c r="N151" s="39">
        <f t="shared" si="688"/>
        <v>100585.22872476361</v>
      </c>
      <c r="O151" s="40">
        <v>0</v>
      </c>
      <c r="P151" s="6">
        <v>0</v>
      </c>
      <c r="Q151" s="39">
        <v>0</v>
      </c>
      <c r="R151" s="40">
        <v>0</v>
      </c>
      <c r="S151" s="6">
        <v>0</v>
      </c>
      <c r="T151" s="39">
        <v>0</v>
      </c>
      <c r="U151" s="40">
        <v>0</v>
      </c>
      <c r="V151" s="6">
        <v>0</v>
      </c>
      <c r="W151" s="39">
        <v>0</v>
      </c>
      <c r="X151" s="40">
        <v>145.19</v>
      </c>
      <c r="Y151" s="6">
        <v>5449.48</v>
      </c>
      <c r="Z151" s="39">
        <f t="shared" si="690"/>
        <v>37533.438942075896</v>
      </c>
      <c r="AA151" s="40">
        <v>1.7000000000000001E-2</v>
      </c>
      <c r="AB151" s="6">
        <v>5.07</v>
      </c>
      <c r="AC151" s="39">
        <f t="shared" si="691"/>
        <v>298235.29411764705</v>
      </c>
      <c r="AD151" s="40">
        <v>0</v>
      </c>
      <c r="AE151" s="6">
        <v>0</v>
      </c>
      <c r="AF151" s="39">
        <v>0</v>
      </c>
      <c r="AG151" s="40">
        <v>0</v>
      </c>
      <c r="AH151" s="6">
        <v>0</v>
      </c>
      <c r="AI151" s="39">
        <f t="shared" si="692"/>
        <v>0</v>
      </c>
      <c r="AJ151" s="40">
        <v>161.535</v>
      </c>
      <c r="AK151" s="6">
        <v>5419.75</v>
      </c>
      <c r="AL151" s="39">
        <f t="shared" si="693"/>
        <v>33551.552295168229</v>
      </c>
      <c r="AM151" s="40">
        <v>1E-3</v>
      </c>
      <c r="AN151" s="6">
        <v>7.0000000000000007E-2</v>
      </c>
      <c r="AO151" s="39">
        <f t="shared" ref="AO151" si="713">AN151/AM151*1000</f>
        <v>70000</v>
      </c>
      <c r="AP151" s="40">
        <v>0</v>
      </c>
      <c r="AQ151" s="6">
        <v>0</v>
      </c>
      <c r="AR151" s="39">
        <v>0</v>
      </c>
      <c r="AS151" s="40">
        <v>0</v>
      </c>
      <c r="AT151" s="6">
        <v>0</v>
      </c>
      <c r="AU151" s="39">
        <f t="shared" si="694"/>
        <v>0</v>
      </c>
      <c r="AV151" s="40">
        <v>333.55200000000002</v>
      </c>
      <c r="AW151" s="6">
        <v>8786.81</v>
      </c>
      <c r="AX151" s="39">
        <f t="shared" si="695"/>
        <v>26343.148894325321</v>
      </c>
      <c r="AY151" s="40">
        <v>0</v>
      </c>
      <c r="AZ151" s="6">
        <v>0</v>
      </c>
      <c r="BA151" s="39">
        <v>0</v>
      </c>
      <c r="BB151" s="40">
        <v>0</v>
      </c>
      <c r="BC151" s="6">
        <v>0</v>
      </c>
      <c r="BD151" s="39">
        <v>0</v>
      </c>
      <c r="BE151" s="40"/>
      <c r="BF151" s="6"/>
      <c r="BG151" s="39"/>
      <c r="BH151" s="40">
        <v>0</v>
      </c>
      <c r="BI151" s="6">
        <v>0</v>
      </c>
      <c r="BJ151" s="39">
        <v>0</v>
      </c>
      <c r="BK151" s="40">
        <v>0</v>
      </c>
      <c r="BL151" s="6">
        <v>0</v>
      </c>
      <c r="BM151" s="39">
        <f t="shared" si="698"/>
        <v>0</v>
      </c>
      <c r="BN151" s="40">
        <v>0</v>
      </c>
      <c r="BO151" s="6">
        <v>0</v>
      </c>
      <c r="BP151" s="39">
        <f t="shared" si="699"/>
        <v>0</v>
      </c>
      <c r="BQ151" s="40">
        <v>0</v>
      </c>
      <c r="BR151" s="6">
        <v>0</v>
      </c>
      <c r="BS151" s="39">
        <v>0</v>
      </c>
      <c r="BT151" s="40">
        <v>21.844999999999999</v>
      </c>
      <c r="BU151" s="6">
        <v>471.41</v>
      </c>
      <c r="BV151" s="39">
        <f t="shared" si="700"/>
        <v>21579.76653696498</v>
      </c>
      <c r="BW151" s="40">
        <v>0</v>
      </c>
      <c r="BX151" s="6">
        <v>0</v>
      </c>
      <c r="BY151" s="39">
        <v>0</v>
      </c>
      <c r="BZ151" s="40">
        <v>73.786000000000001</v>
      </c>
      <c r="CA151" s="6">
        <v>722.96</v>
      </c>
      <c r="CB151" s="39">
        <f t="shared" si="701"/>
        <v>9798.0646735153005</v>
      </c>
      <c r="CC151" s="40">
        <v>0</v>
      </c>
      <c r="CD151" s="6">
        <v>0</v>
      </c>
      <c r="CE151" s="39">
        <v>0</v>
      </c>
      <c r="CF151" s="40">
        <v>0</v>
      </c>
      <c r="CG151" s="6">
        <v>0</v>
      </c>
      <c r="CH151" s="39">
        <v>0</v>
      </c>
      <c r="CI151" s="40">
        <v>0</v>
      </c>
      <c r="CJ151" s="6">
        <v>0</v>
      </c>
      <c r="CK151" s="39">
        <v>0</v>
      </c>
      <c r="CL151" s="40">
        <v>0</v>
      </c>
      <c r="CM151" s="6">
        <v>0</v>
      </c>
      <c r="CN151" s="39">
        <f t="shared" si="702"/>
        <v>0</v>
      </c>
      <c r="CO151" s="40">
        <v>0</v>
      </c>
      <c r="CP151" s="6">
        <v>0</v>
      </c>
      <c r="CQ151" s="39">
        <v>0</v>
      </c>
      <c r="CR151" s="40">
        <v>0</v>
      </c>
      <c r="CS151" s="6">
        <v>0</v>
      </c>
      <c r="CT151" s="39">
        <v>0</v>
      </c>
      <c r="CU151" s="40">
        <v>0</v>
      </c>
      <c r="CV151" s="6">
        <v>0</v>
      </c>
      <c r="CW151" s="39">
        <v>0</v>
      </c>
      <c r="CX151" s="40"/>
      <c r="CY151" s="6"/>
      <c r="CZ151" s="39"/>
      <c r="DA151" s="40">
        <v>0</v>
      </c>
      <c r="DB151" s="6">
        <v>0</v>
      </c>
      <c r="DC151" s="39">
        <v>0</v>
      </c>
      <c r="DD151" s="40">
        <v>0</v>
      </c>
      <c r="DE151" s="6">
        <v>0</v>
      </c>
      <c r="DF151" s="39">
        <v>0</v>
      </c>
      <c r="DG151" s="40">
        <v>0</v>
      </c>
      <c r="DH151" s="6">
        <v>0</v>
      </c>
      <c r="DI151" s="39">
        <v>0</v>
      </c>
      <c r="DJ151" s="40">
        <v>0</v>
      </c>
      <c r="DK151" s="6">
        <v>0</v>
      </c>
      <c r="DL151" s="39">
        <v>0</v>
      </c>
      <c r="DM151" s="40">
        <v>1611.9480000000001</v>
      </c>
      <c r="DN151" s="6">
        <v>43402.49</v>
      </c>
      <c r="DO151" s="39">
        <f t="shared" si="703"/>
        <v>26925.490152287788</v>
      </c>
      <c r="DP151" s="40">
        <v>0</v>
      </c>
      <c r="DQ151" s="6">
        <v>0</v>
      </c>
      <c r="DR151" s="39">
        <v>0</v>
      </c>
      <c r="DS151" s="40">
        <v>0</v>
      </c>
      <c r="DT151" s="6">
        <v>0</v>
      </c>
      <c r="DU151" s="39">
        <v>0</v>
      </c>
      <c r="DV151" s="40">
        <v>0</v>
      </c>
      <c r="DW151" s="6">
        <v>0</v>
      </c>
      <c r="DX151" s="39">
        <v>0</v>
      </c>
      <c r="DY151" s="40">
        <v>0</v>
      </c>
      <c r="DZ151" s="6">
        <v>0</v>
      </c>
      <c r="EA151" s="39">
        <v>0</v>
      </c>
      <c r="EB151" s="40">
        <v>0</v>
      </c>
      <c r="EC151" s="6">
        <v>0</v>
      </c>
      <c r="ED151" s="39">
        <v>0</v>
      </c>
      <c r="EE151" s="40">
        <v>0</v>
      </c>
      <c r="EF151" s="6">
        <v>0</v>
      </c>
      <c r="EG151" s="39">
        <v>0</v>
      </c>
      <c r="EH151" s="40">
        <v>0</v>
      </c>
      <c r="EI151" s="6">
        <v>0</v>
      </c>
      <c r="EJ151" s="39">
        <v>0</v>
      </c>
      <c r="EK151" s="40">
        <v>0</v>
      </c>
      <c r="EL151" s="6">
        <v>0</v>
      </c>
      <c r="EM151" s="39">
        <v>0</v>
      </c>
      <c r="EN151" s="40">
        <v>1E-3</v>
      </c>
      <c r="EO151" s="6">
        <v>2.88</v>
      </c>
      <c r="EP151" s="39">
        <f t="shared" ref="EP151" si="714">EO151/EN151*1000</f>
        <v>2880000</v>
      </c>
      <c r="EQ151" s="40">
        <v>0</v>
      </c>
      <c r="ER151" s="6">
        <v>0</v>
      </c>
      <c r="ES151" s="39">
        <v>0</v>
      </c>
      <c r="ET151" s="40">
        <v>123.489</v>
      </c>
      <c r="EU151" s="6">
        <v>2948.78</v>
      </c>
      <c r="EV151" s="39">
        <f t="shared" si="704"/>
        <v>23878.887998121289</v>
      </c>
      <c r="EW151" s="40">
        <v>0</v>
      </c>
      <c r="EX151" s="6">
        <v>0</v>
      </c>
      <c r="EY151" s="39">
        <v>0</v>
      </c>
      <c r="EZ151" s="40">
        <v>0</v>
      </c>
      <c r="FA151" s="6">
        <v>0</v>
      </c>
      <c r="FB151" s="39">
        <v>0</v>
      </c>
      <c r="FC151" s="40">
        <v>0</v>
      </c>
      <c r="FD151" s="6">
        <v>0</v>
      </c>
      <c r="FE151" s="39">
        <v>0</v>
      </c>
      <c r="FF151" s="40">
        <v>0</v>
      </c>
      <c r="FG151" s="6">
        <v>0</v>
      </c>
      <c r="FH151" s="39">
        <v>0</v>
      </c>
      <c r="FI151" s="40">
        <v>0</v>
      </c>
      <c r="FJ151" s="6">
        <v>0</v>
      </c>
      <c r="FK151" s="39">
        <v>0</v>
      </c>
      <c r="FL151" s="40">
        <v>29.751999999999999</v>
      </c>
      <c r="FM151" s="6">
        <v>1258.58</v>
      </c>
      <c r="FN151" s="39">
        <f t="shared" si="705"/>
        <v>42302.366227480503</v>
      </c>
      <c r="FO151" s="40">
        <v>0</v>
      </c>
      <c r="FP151" s="6">
        <v>0</v>
      </c>
      <c r="FQ151" s="39">
        <f t="shared" si="706"/>
        <v>0</v>
      </c>
      <c r="FR151" s="40">
        <v>0</v>
      </c>
      <c r="FS151" s="6">
        <v>0</v>
      </c>
      <c r="FT151" s="39">
        <f t="shared" si="707"/>
        <v>0</v>
      </c>
      <c r="FU151" s="40">
        <v>0</v>
      </c>
      <c r="FV151" s="6">
        <v>0</v>
      </c>
      <c r="FW151" s="39">
        <v>0</v>
      </c>
      <c r="FX151" s="40">
        <v>2E-3</v>
      </c>
      <c r="FY151" s="6">
        <v>0.13</v>
      </c>
      <c r="FZ151" s="39">
        <f t="shared" ref="FZ151" si="715">FY151/FX151*1000</f>
        <v>65000</v>
      </c>
      <c r="GA151" s="40">
        <v>2.36</v>
      </c>
      <c r="GB151" s="6">
        <v>264.54000000000002</v>
      </c>
      <c r="GC151" s="39">
        <f t="shared" si="708"/>
        <v>112093.22033898305</v>
      </c>
      <c r="GD151" s="40">
        <v>223.59200000000001</v>
      </c>
      <c r="GE151" s="6">
        <v>6100.99</v>
      </c>
      <c r="GF151" s="39">
        <f t="shared" si="709"/>
        <v>27286.262478085082</v>
      </c>
      <c r="GG151" s="40">
        <v>0</v>
      </c>
      <c r="GH151" s="6">
        <v>0</v>
      </c>
      <c r="GI151" s="39">
        <v>0</v>
      </c>
      <c r="GJ151" s="40">
        <v>0</v>
      </c>
      <c r="GK151" s="6">
        <v>0</v>
      </c>
      <c r="GL151" s="39">
        <v>0</v>
      </c>
      <c r="GM151" s="40">
        <v>0</v>
      </c>
      <c r="GN151" s="6">
        <v>0</v>
      </c>
      <c r="GO151" s="39">
        <v>0</v>
      </c>
      <c r="GP151" s="40">
        <v>0</v>
      </c>
      <c r="GQ151" s="6">
        <v>0</v>
      </c>
      <c r="GR151" s="39">
        <v>0</v>
      </c>
      <c r="GS151" s="8">
        <f t="shared" si="606"/>
        <v>2808.8520000000008</v>
      </c>
      <c r="GT151" s="17">
        <f t="shared" si="607"/>
        <v>79006.590000000011</v>
      </c>
      <c r="GU151" s="4"/>
      <c r="GV151" s="5"/>
      <c r="GW151" s="4"/>
      <c r="GX151" s="4"/>
      <c r="GY151" s="4"/>
      <c r="GZ151" s="5"/>
      <c r="HA151" s="4"/>
      <c r="HB151" s="4"/>
      <c r="HC151" s="4"/>
      <c r="HD151" s="5"/>
      <c r="HE151" s="4"/>
      <c r="HF151" s="4"/>
      <c r="HG151" s="4"/>
      <c r="HH151" s="5"/>
      <c r="HI151" s="4"/>
      <c r="HJ151" s="1"/>
      <c r="HK151" s="1"/>
      <c r="HL151" s="2"/>
      <c r="HM151" s="1"/>
      <c r="HN151" s="1"/>
      <c r="HO151" s="1"/>
      <c r="HP151" s="2"/>
      <c r="HQ151" s="1"/>
      <c r="HR151" s="1"/>
      <c r="HS151" s="1"/>
      <c r="HT151" s="2"/>
      <c r="HU151" s="1"/>
      <c r="HV151" s="1"/>
      <c r="HW151" s="1"/>
      <c r="HX151" s="2"/>
      <c r="HY151" s="1"/>
      <c r="HZ151" s="1"/>
      <c r="IA151" s="1"/>
      <c r="IB151" s="2"/>
      <c r="IC151" s="1"/>
      <c r="ID151" s="1"/>
      <c r="IE151" s="1"/>
      <c r="IF151" s="2"/>
      <c r="IG151" s="1"/>
      <c r="IH151" s="1"/>
      <c r="II151" s="1"/>
      <c r="IJ151" s="2"/>
      <c r="IK151" s="1"/>
      <c r="IL151" s="1"/>
      <c r="IM151" s="1"/>
    </row>
    <row r="152" spans="1:322" x14ac:dyDescent="0.3">
      <c r="A152" s="52">
        <v>2017</v>
      </c>
      <c r="B152" s="53" t="s">
        <v>8</v>
      </c>
      <c r="C152" s="40">
        <v>0</v>
      </c>
      <c r="D152" s="6">
        <v>0</v>
      </c>
      <c r="E152" s="39">
        <v>0</v>
      </c>
      <c r="F152" s="40">
        <v>0</v>
      </c>
      <c r="G152" s="6">
        <v>0</v>
      </c>
      <c r="H152" s="39">
        <v>0</v>
      </c>
      <c r="I152" s="40">
        <v>13.977</v>
      </c>
      <c r="J152" s="6">
        <v>480.62</v>
      </c>
      <c r="K152" s="39">
        <f t="shared" si="687"/>
        <v>34386.492094154681</v>
      </c>
      <c r="L152" s="40">
        <v>17.132000000000001</v>
      </c>
      <c r="M152" s="6">
        <v>1527.37</v>
      </c>
      <c r="N152" s="39">
        <f t="shared" si="688"/>
        <v>89153.046929722143</v>
      </c>
      <c r="O152" s="40">
        <v>0.45</v>
      </c>
      <c r="P152" s="6">
        <v>14.3</v>
      </c>
      <c r="Q152" s="39">
        <f t="shared" ref="Q152:Q160" si="716">P152/O152*1000</f>
        <v>31777.777777777777</v>
      </c>
      <c r="R152" s="40">
        <v>0</v>
      </c>
      <c r="S152" s="6">
        <v>0</v>
      </c>
      <c r="T152" s="39">
        <v>0</v>
      </c>
      <c r="U152" s="40">
        <v>0</v>
      </c>
      <c r="V152" s="6">
        <v>0</v>
      </c>
      <c r="W152" s="39">
        <v>0</v>
      </c>
      <c r="X152" s="40">
        <v>74.215999999999994</v>
      </c>
      <c r="Y152" s="6">
        <v>2466.7399999999998</v>
      </c>
      <c r="Z152" s="39">
        <f t="shared" si="690"/>
        <v>33237.307319176456</v>
      </c>
      <c r="AA152" s="40">
        <v>7.6509999999999998</v>
      </c>
      <c r="AB152" s="6">
        <v>300.58999999999997</v>
      </c>
      <c r="AC152" s="39">
        <f t="shared" si="691"/>
        <v>39287.674813749829</v>
      </c>
      <c r="AD152" s="40">
        <v>0</v>
      </c>
      <c r="AE152" s="6">
        <v>0</v>
      </c>
      <c r="AF152" s="39">
        <v>0</v>
      </c>
      <c r="AG152" s="40">
        <v>0</v>
      </c>
      <c r="AH152" s="6">
        <v>0</v>
      </c>
      <c r="AI152" s="39">
        <f t="shared" si="692"/>
        <v>0</v>
      </c>
      <c r="AJ152" s="40">
        <v>129.27799999999999</v>
      </c>
      <c r="AK152" s="6">
        <v>4251.2</v>
      </c>
      <c r="AL152" s="39">
        <f t="shared" si="693"/>
        <v>32884.172094246511</v>
      </c>
      <c r="AM152" s="40">
        <v>0</v>
      </c>
      <c r="AN152" s="6">
        <v>0</v>
      </c>
      <c r="AO152" s="39">
        <v>0</v>
      </c>
      <c r="AP152" s="40">
        <v>0</v>
      </c>
      <c r="AQ152" s="6">
        <v>0</v>
      </c>
      <c r="AR152" s="39">
        <v>0</v>
      </c>
      <c r="AS152" s="40">
        <v>0</v>
      </c>
      <c r="AT152" s="6">
        <v>0</v>
      </c>
      <c r="AU152" s="39">
        <f t="shared" si="694"/>
        <v>0</v>
      </c>
      <c r="AV152" s="40">
        <v>157.11199999999999</v>
      </c>
      <c r="AW152" s="6">
        <v>4181.8100000000004</v>
      </c>
      <c r="AX152" s="39">
        <f t="shared" si="695"/>
        <v>26616.744742604005</v>
      </c>
      <c r="AY152" s="40">
        <v>0</v>
      </c>
      <c r="AZ152" s="6">
        <v>0</v>
      </c>
      <c r="BA152" s="39">
        <v>0</v>
      </c>
      <c r="BB152" s="40">
        <v>0</v>
      </c>
      <c r="BC152" s="6">
        <v>0</v>
      </c>
      <c r="BD152" s="39">
        <v>0</v>
      </c>
      <c r="BE152" s="40"/>
      <c r="BF152" s="6"/>
      <c r="BG152" s="39"/>
      <c r="BH152" s="40">
        <v>0</v>
      </c>
      <c r="BI152" s="6">
        <v>0</v>
      </c>
      <c r="BJ152" s="39">
        <v>0</v>
      </c>
      <c r="BK152" s="40">
        <v>0</v>
      </c>
      <c r="BL152" s="6">
        <v>0</v>
      </c>
      <c r="BM152" s="39">
        <f t="shared" si="698"/>
        <v>0</v>
      </c>
      <c r="BN152" s="40">
        <v>0</v>
      </c>
      <c r="BO152" s="6">
        <v>0</v>
      </c>
      <c r="BP152" s="39">
        <f t="shared" si="699"/>
        <v>0</v>
      </c>
      <c r="BQ152" s="40">
        <v>0</v>
      </c>
      <c r="BR152" s="6">
        <v>0</v>
      </c>
      <c r="BS152" s="39">
        <v>0</v>
      </c>
      <c r="BT152" s="40">
        <v>3.0489999999999999</v>
      </c>
      <c r="BU152" s="6">
        <v>81.13</v>
      </c>
      <c r="BV152" s="39">
        <f t="shared" si="700"/>
        <v>26608.724171859623</v>
      </c>
      <c r="BW152" s="40">
        <v>0</v>
      </c>
      <c r="BX152" s="6">
        <v>0</v>
      </c>
      <c r="BY152" s="39">
        <v>0</v>
      </c>
      <c r="BZ152" s="40">
        <v>21.756</v>
      </c>
      <c r="CA152" s="6">
        <v>209.75</v>
      </c>
      <c r="CB152" s="39">
        <f t="shared" si="701"/>
        <v>9641.0185695899982</v>
      </c>
      <c r="CC152" s="40">
        <v>0</v>
      </c>
      <c r="CD152" s="6">
        <v>0</v>
      </c>
      <c r="CE152" s="39">
        <v>0</v>
      </c>
      <c r="CF152" s="40">
        <v>0</v>
      </c>
      <c r="CG152" s="6">
        <v>0</v>
      </c>
      <c r="CH152" s="39">
        <v>0</v>
      </c>
      <c r="CI152" s="40">
        <v>0</v>
      </c>
      <c r="CJ152" s="6">
        <v>0</v>
      </c>
      <c r="CK152" s="39">
        <v>0</v>
      </c>
      <c r="CL152" s="40">
        <v>0</v>
      </c>
      <c r="CM152" s="6">
        <v>0</v>
      </c>
      <c r="CN152" s="39">
        <f t="shared" si="702"/>
        <v>0</v>
      </c>
      <c r="CO152" s="40">
        <v>3.2559999999999998</v>
      </c>
      <c r="CP152" s="6">
        <v>8.6</v>
      </c>
      <c r="CQ152" s="39">
        <f t="shared" si="711"/>
        <v>2641.2776412776411</v>
      </c>
      <c r="CR152" s="40">
        <v>0</v>
      </c>
      <c r="CS152" s="6">
        <v>0</v>
      </c>
      <c r="CT152" s="39">
        <v>0</v>
      </c>
      <c r="CU152" s="40">
        <v>0</v>
      </c>
      <c r="CV152" s="6">
        <v>0</v>
      </c>
      <c r="CW152" s="39">
        <v>0</v>
      </c>
      <c r="CX152" s="40"/>
      <c r="CY152" s="6"/>
      <c r="CZ152" s="39"/>
      <c r="DA152" s="40">
        <v>0</v>
      </c>
      <c r="DB152" s="6">
        <v>0</v>
      </c>
      <c r="DC152" s="39">
        <v>0</v>
      </c>
      <c r="DD152" s="40">
        <v>0</v>
      </c>
      <c r="DE152" s="6">
        <v>0</v>
      </c>
      <c r="DF152" s="39">
        <v>0</v>
      </c>
      <c r="DG152" s="40">
        <v>0</v>
      </c>
      <c r="DH152" s="6">
        <v>0</v>
      </c>
      <c r="DI152" s="39">
        <v>0</v>
      </c>
      <c r="DJ152" s="40">
        <v>0</v>
      </c>
      <c r="DK152" s="6">
        <v>0</v>
      </c>
      <c r="DL152" s="39">
        <v>0</v>
      </c>
      <c r="DM152" s="40">
        <v>1056.8489999999999</v>
      </c>
      <c r="DN152" s="6">
        <v>26944.35</v>
      </c>
      <c r="DO152" s="39">
        <f t="shared" si="703"/>
        <v>25494.985565582214</v>
      </c>
      <c r="DP152" s="40">
        <v>0</v>
      </c>
      <c r="DQ152" s="6">
        <v>0</v>
      </c>
      <c r="DR152" s="39">
        <v>0</v>
      </c>
      <c r="DS152" s="40">
        <v>0</v>
      </c>
      <c r="DT152" s="6">
        <v>0</v>
      </c>
      <c r="DU152" s="39">
        <v>0</v>
      </c>
      <c r="DV152" s="40">
        <v>0</v>
      </c>
      <c r="DW152" s="6">
        <v>0</v>
      </c>
      <c r="DX152" s="39">
        <v>0</v>
      </c>
      <c r="DY152" s="40">
        <v>0</v>
      </c>
      <c r="DZ152" s="6">
        <v>0</v>
      </c>
      <c r="EA152" s="39">
        <v>0</v>
      </c>
      <c r="EB152" s="40">
        <v>0</v>
      </c>
      <c r="EC152" s="6">
        <v>0</v>
      </c>
      <c r="ED152" s="39">
        <v>0</v>
      </c>
      <c r="EE152" s="40">
        <v>0</v>
      </c>
      <c r="EF152" s="6">
        <v>0</v>
      </c>
      <c r="EG152" s="39">
        <v>0</v>
      </c>
      <c r="EH152" s="40">
        <v>0</v>
      </c>
      <c r="EI152" s="6">
        <v>0</v>
      </c>
      <c r="EJ152" s="39">
        <v>0</v>
      </c>
      <c r="EK152" s="40">
        <v>0</v>
      </c>
      <c r="EL152" s="6">
        <v>0</v>
      </c>
      <c r="EM152" s="39">
        <v>0</v>
      </c>
      <c r="EN152" s="40">
        <v>0</v>
      </c>
      <c r="EO152" s="6">
        <v>0</v>
      </c>
      <c r="EP152" s="39">
        <v>0</v>
      </c>
      <c r="EQ152" s="40">
        <v>0</v>
      </c>
      <c r="ER152" s="6">
        <v>0</v>
      </c>
      <c r="ES152" s="39">
        <v>0</v>
      </c>
      <c r="ET152" s="40">
        <v>286.471</v>
      </c>
      <c r="EU152" s="6">
        <v>6234.98</v>
      </c>
      <c r="EV152" s="39">
        <f t="shared" si="704"/>
        <v>21764.785964373357</v>
      </c>
      <c r="EW152" s="40">
        <v>0</v>
      </c>
      <c r="EX152" s="6">
        <v>0</v>
      </c>
      <c r="EY152" s="39">
        <v>0</v>
      </c>
      <c r="EZ152" s="40">
        <v>0</v>
      </c>
      <c r="FA152" s="6">
        <v>0</v>
      </c>
      <c r="FB152" s="39">
        <v>0</v>
      </c>
      <c r="FC152" s="40">
        <v>0</v>
      </c>
      <c r="FD152" s="6">
        <v>0</v>
      </c>
      <c r="FE152" s="39">
        <v>0</v>
      </c>
      <c r="FF152" s="40">
        <v>0</v>
      </c>
      <c r="FG152" s="6">
        <v>0</v>
      </c>
      <c r="FH152" s="39">
        <v>0</v>
      </c>
      <c r="FI152" s="40">
        <v>0</v>
      </c>
      <c r="FJ152" s="6">
        <v>0</v>
      </c>
      <c r="FK152" s="39">
        <v>0</v>
      </c>
      <c r="FL152" s="40">
        <v>106.40900000000001</v>
      </c>
      <c r="FM152" s="6">
        <v>1516.04</v>
      </c>
      <c r="FN152" s="39">
        <f t="shared" si="705"/>
        <v>14247.291112593859</v>
      </c>
      <c r="FO152" s="40">
        <v>0</v>
      </c>
      <c r="FP152" s="6">
        <v>0</v>
      </c>
      <c r="FQ152" s="39">
        <f t="shared" si="706"/>
        <v>0</v>
      </c>
      <c r="FR152" s="40">
        <v>0</v>
      </c>
      <c r="FS152" s="6">
        <v>0</v>
      </c>
      <c r="FT152" s="39">
        <f t="shared" si="707"/>
        <v>0</v>
      </c>
      <c r="FU152" s="40">
        <v>0</v>
      </c>
      <c r="FV152" s="6">
        <v>0</v>
      </c>
      <c r="FW152" s="39">
        <v>0</v>
      </c>
      <c r="FX152" s="40">
        <v>0</v>
      </c>
      <c r="FY152" s="6">
        <v>0</v>
      </c>
      <c r="FZ152" s="39">
        <v>0</v>
      </c>
      <c r="GA152" s="40">
        <v>3.218</v>
      </c>
      <c r="GB152" s="6">
        <v>300.33</v>
      </c>
      <c r="GC152" s="39">
        <f t="shared" si="708"/>
        <v>93328.154133001866</v>
      </c>
      <c r="GD152" s="40">
        <v>93.658000000000001</v>
      </c>
      <c r="GE152" s="6">
        <v>3046.26</v>
      </c>
      <c r="GF152" s="39">
        <f t="shared" si="709"/>
        <v>32525.358218198129</v>
      </c>
      <c r="GG152" s="40">
        <v>0</v>
      </c>
      <c r="GH152" s="6">
        <v>0</v>
      </c>
      <c r="GI152" s="39">
        <v>0</v>
      </c>
      <c r="GJ152" s="40">
        <v>0</v>
      </c>
      <c r="GK152" s="6">
        <v>0</v>
      </c>
      <c r="GL152" s="39">
        <v>0</v>
      </c>
      <c r="GM152" s="40">
        <v>0</v>
      </c>
      <c r="GN152" s="6">
        <v>0</v>
      </c>
      <c r="GO152" s="39">
        <v>0</v>
      </c>
      <c r="GP152" s="40">
        <v>0</v>
      </c>
      <c r="GQ152" s="6">
        <v>0</v>
      </c>
      <c r="GR152" s="39">
        <v>0</v>
      </c>
      <c r="GS152" s="8">
        <f t="shared" si="606"/>
        <v>1974.4820000000002</v>
      </c>
      <c r="GT152" s="17">
        <f t="shared" si="607"/>
        <v>51564.07</v>
      </c>
      <c r="GU152" s="4"/>
      <c r="GV152" s="5"/>
      <c r="GW152" s="4"/>
      <c r="GX152" s="4"/>
      <c r="GY152" s="4"/>
      <c r="GZ152" s="5"/>
      <c r="HA152" s="4"/>
      <c r="HB152" s="4"/>
      <c r="HC152" s="4"/>
      <c r="HD152" s="5"/>
      <c r="HE152" s="4"/>
      <c r="HF152" s="4"/>
      <c r="HG152" s="4"/>
      <c r="HH152" s="5"/>
      <c r="HI152" s="4"/>
      <c r="HJ152" s="1"/>
      <c r="HK152" s="1"/>
      <c r="HL152" s="2"/>
      <c r="HM152" s="1"/>
      <c r="HN152" s="1"/>
      <c r="HO152" s="1"/>
      <c r="HP152" s="2"/>
      <c r="HQ152" s="1"/>
      <c r="HR152" s="1"/>
      <c r="HS152" s="1"/>
      <c r="HT152" s="2"/>
      <c r="HU152" s="1"/>
      <c r="HV152" s="1"/>
      <c r="HW152" s="1"/>
      <c r="HX152" s="2"/>
      <c r="HY152" s="1"/>
      <c r="HZ152" s="1"/>
      <c r="IA152" s="1"/>
      <c r="IB152" s="2"/>
      <c r="IC152" s="1"/>
      <c r="ID152" s="1"/>
      <c r="IE152" s="1"/>
      <c r="IF152" s="2"/>
      <c r="IG152" s="1"/>
      <c r="IH152" s="1"/>
      <c r="II152" s="1"/>
      <c r="IJ152" s="2"/>
      <c r="IK152" s="1"/>
      <c r="IL152" s="1"/>
      <c r="IM152" s="1"/>
    </row>
    <row r="153" spans="1:322" x14ac:dyDescent="0.3">
      <c r="A153" s="52">
        <v>2017</v>
      </c>
      <c r="B153" s="53" t="s">
        <v>9</v>
      </c>
      <c r="C153" s="40">
        <v>0</v>
      </c>
      <c r="D153" s="6">
        <v>0</v>
      </c>
      <c r="E153" s="39">
        <v>0</v>
      </c>
      <c r="F153" s="40">
        <v>9.5039999999999996</v>
      </c>
      <c r="G153" s="6">
        <v>441.99</v>
      </c>
      <c r="H153" s="39">
        <f t="shared" si="686"/>
        <v>46505.681818181823</v>
      </c>
      <c r="I153" s="40">
        <v>6.4630000000000001</v>
      </c>
      <c r="J153" s="6">
        <v>226.31</v>
      </c>
      <c r="K153" s="39">
        <f t="shared" si="687"/>
        <v>35016.246325235959</v>
      </c>
      <c r="L153" s="40">
        <v>0</v>
      </c>
      <c r="M153" s="6">
        <v>0</v>
      </c>
      <c r="N153" s="39">
        <v>0</v>
      </c>
      <c r="O153" s="40">
        <v>0</v>
      </c>
      <c r="P153" s="6">
        <v>0</v>
      </c>
      <c r="Q153" s="39">
        <v>0</v>
      </c>
      <c r="R153" s="40">
        <v>0</v>
      </c>
      <c r="S153" s="6">
        <v>0</v>
      </c>
      <c r="T153" s="39">
        <v>0</v>
      </c>
      <c r="U153" s="40">
        <v>0</v>
      </c>
      <c r="V153" s="6">
        <v>0</v>
      </c>
      <c r="W153" s="39">
        <v>0</v>
      </c>
      <c r="X153" s="40">
        <v>196.98699999999999</v>
      </c>
      <c r="Y153" s="6">
        <v>6741.34</v>
      </c>
      <c r="Z153" s="39">
        <f t="shared" si="690"/>
        <v>34222.25832161514</v>
      </c>
      <c r="AA153" s="40">
        <v>0</v>
      </c>
      <c r="AB153" s="6">
        <v>0</v>
      </c>
      <c r="AC153" s="39">
        <v>0</v>
      </c>
      <c r="AD153" s="40">
        <v>0</v>
      </c>
      <c r="AE153" s="6">
        <v>0</v>
      </c>
      <c r="AF153" s="39">
        <v>0</v>
      </c>
      <c r="AG153" s="40">
        <v>0</v>
      </c>
      <c r="AH153" s="6">
        <v>0</v>
      </c>
      <c r="AI153" s="39">
        <f t="shared" si="692"/>
        <v>0</v>
      </c>
      <c r="AJ153" s="40">
        <v>104.95099999999999</v>
      </c>
      <c r="AK153" s="6">
        <v>3671.71</v>
      </c>
      <c r="AL153" s="39">
        <f t="shared" si="693"/>
        <v>34984.992996731809</v>
      </c>
      <c r="AM153" s="40">
        <v>0</v>
      </c>
      <c r="AN153" s="6">
        <v>0</v>
      </c>
      <c r="AO153" s="39">
        <v>0</v>
      </c>
      <c r="AP153" s="40">
        <v>0</v>
      </c>
      <c r="AQ153" s="6">
        <v>0</v>
      </c>
      <c r="AR153" s="39">
        <v>0</v>
      </c>
      <c r="AS153" s="40">
        <v>0</v>
      </c>
      <c r="AT153" s="6">
        <v>0</v>
      </c>
      <c r="AU153" s="39">
        <f t="shared" si="694"/>
        <v>0</v>
      </c>
      <c r="AV153" s="40">
        <v>146.08699999999999</v>
      </c>
      <c r="AW153" s="6">
        <v>3731.46</v>
      </c>
      <c r="AX153" s="39">
        <f t="shared" si="695"/>
        <v>25542.724540855794</v>
      </c>
      <c r="AY153" s="40">
        <v>0.64600000000000002</v>
      </c>
      <c r="AZ153" s="6">
        <v>9.85</v>
      </c>
      <c r="BA153" s="39">
        <f t="shared" si="696"/>
        <v>15247.678018575851</v>
      </c>
      <c r="BB153" s="40">
        <v>0</v>
      </c>
      <c r="BC153" s="6">
        <v>0</v>
      </c>
      <c r="BD153" s="39">
        <v>0</v>
      </c>
      <c r="BE153" s="40"/>
      <c r="BF153" s="6"/>
      <c r="BG153" s="39"/>
      <c r="BH153" s="40">
        <v>22.282</v>
      </c>
      <c r="BI153" s="6">
        <v>340.47</v>
      </c>
      <c r="BJ153" s="39">
        <f t="shared" si="697"/>
        <v>15280.046674445743</v>
      </c>
      <c r="BK153" s="40">
        <v>0</v>
      </c>
      <c r="BL153" s="6">
        <v>0</v>
      </c>
      <c r="BM153" s="39">
        <f t="shared" si="698"/>
        <v>0</v>
      </c>
      <c r="BN153" s="40">
        <v>0</v>
      </c>
      <c r="BO153" s="6">
        <v>0</v>
      </c>
      <c r="BP153" s="39">
        <f t="shared" si="699"/>
        <v>0</v>
      </c>
      <c r="BQ153" s="40">
        <v>0</v>
      </c>
      <c r="BR153" s="6">
        <v>0</v>
      </c>
      <c r="BS153" s="39">
        <v>0</v>
      </c>
      <c r="BT153" s="40">
        <v>12.817</v>
      </c>
      <c r="BU153" s="6">
        <v>272.08</v>
      </c>
      <c r="BV153" s="39">
        <f t="shared" si="700"/>
        <v>21228.056487477566</v>
      </c>
      <c r="BW153" s="40">
        <v>0</v>
      </c>
      <c r="BX153" s="6">
        <v>0</v>
      </c>
      <c r="BY153" s="39">
        <v>0</v>
      </c>
      <c r="BZ153" s="40">
        <v>44.44</v>
      </c>
      <c r="CA153" s="6">
        <v>1222.79</v>
      </c>
      <c r="CB153" s="39">
        <f t="shared" si="701"/>
        <v>27515.526552655268</v>
      </c>
      <c r="CC153" s="40">
        <v>0</v>
      </c>
      <c r="CD153" s="6">
        <v>0</v>
      </c>
      <c r="CE153" s="39">
        <v>0</v>
      </c>
      <c r="CF153" s="40">
        <v>0</v>
      </c>
      <c r="CG153" s="6">
        <v>0</v>
      </c>
      <c r="CH153" s="39">
        <v>0</v>
      </c>
      <c r="CI153" s="40">
        <v>0</v>
      </c>
      <c r="CJ153" s="6">
        <v>0</v>
      </c>
      <c r="CK153" s="39">
        <v>0</v>
      </c>
      <c r="CL153" s="40">
        <v>0</v>
      </c>
      <c r="CM153" s="6">
        <v>0</v>
      </c>
      <c r="CN153" s="39">
        <f t="shared" si="702"/>
        <v>0</v>
      </c>
      <c r="CO153" s="40">
        <v>0</v>
      </c>
      <c r="CP153" s="6">
        <v>0</v>
      </c>
      <c r="CQ153" s="39">
        <v>0</v>
      </c>
      <c r="CR153" s="40">
        <v>0</v>
      </c>
      <c r="CS153" s="6">
        <v>0</v>
      </c>
      <c r="CT153" s="39">
        <v>0</v>
      </c>
      <c r="CU153" s="40">
        <v>0</v>
      </c>
      <c r="CV153" s="6">
        <v>0</v>
      </c>
      <c r="CW153" s="39">
        <v>0</v>
      </c>
      <c r="CX153" s="40"/>
      <c r="CY153" s="6"/>
      <c r="CZ153" s="39"/>
      <c r="DA153" s="40">
        <v>0</v>
      </c>
      <c r="DB153" s="6">
        <v>0</v>
      </c>
      <c r="DC153" s="39">
        <v>0</v>
      </c>
      <c r="DD153" s="40">
        <v>0</v>
      </c>
      <c r="DE153" s="6">
        <v>0</v>
      </c>
      <c r="DF153" s="39">
        <v>0</v>
      </c>
      <c r="DG153" s="40">
        <v>0</v>
      </c>
      <c r="DH153" s="6">
        <v>0</v>
      </c>
      <c r="DI153" s="39">
        <v>0</v>
      </c>
      <c r="DJ153" s="40">
        <v>0</v>
      </c>
      <c r="DK153" s="6">
        <v>0</v>
      </c>
      <c r="DL153" s="39">
        <v>0</v>
      </c>
      <c r="DM153" s="40">
        <v>1341.64</v>
      </c>
      <c r="DN153" s="6">
        <v>35844.589999999997</v>
      </c>
      <c r="DO153" s="39">
        <f t="shared" si="703"/>
        <v>26716.99561730419</v>
      </c>
      <c r="DP153" s="40">
        <v>0</v>
      </c>
      <c r="DQ153" s="6">
        <v>0</v>
      </c>
      <c r="DR153" s="39">
        <v>0</v>
      </c>
      <c r="DS153" s="40">
        <v>0</v>
      </c>
      <c r="DT153" s="6">
        <v>0</v>
      </c>
      <c r="DU153" s="39">
        <v>0</v>
      </c>
      <c r="DV153" s="40">
        <v>0</v>
      </c>
      <c r="DW153" s="6">
        <v>0</v>
      </c>
      <c r="DX153" s="39">
        <v>0</v>
      </c>
      <c r="DY153" s="40">
        <v>0</v>
      </c>
      <c r="DZ153" s="6">
        <v>0</v>
      </c>
      <c r="EA153" s="39">
        <v>0</v>
      </c>
      <c r="EB153" s="40">
        <v>0</v>
      </c>
      <c r="EC153" s="6">
        <v>0</v>
      </c>
      <c r="ED153" s="39">
        <v>0</v>
      </c>
      <c r="EE153" s="40">
        <v>0</v>
      </c>
      <c r="EF153" s="6">
        <v>0</v>
      </c>
      <c r="EG153" s="39">
        <v>0</v>
      </c>
      <c r="EH153" s="40">
        <v>0</v>
      </c>
      <c r="EI153" s="6">
        <v>0</v>
      </c>
      <c r="EJ153" s="39">
        <v>0</v>
      </c>
      <c r="EK153" s="40">
        <v>0</v>
      </c>
      <c r="EL153" s="6">
        <v>0</v>
      </c>
      <c r="EM153" s="39">
        <v>0</v>
      </c>
      <c r="EN153" s="40">
        <v>0</v>
      </c>
      <c r="EO153" s="6">
        <v>0</v>
      </c>
      <c r="EP153" s="39">
        <v>0</v>
      </c>
      <c r="EQ153" s="40">
        <v>0</v>
      </c>
      <c r="ER153" s="6">
        <v>0</v>
      </c>
      <c r="ES153" s="39">
        <v>0</v>
      </c>
      <c r="ET153" s="40">
        <v>0</v>
      </c>
      <c r="EU153" s="6">
        <v>0</v>
      </c>
      <c r="EV153" s="39">
        <v>0</v>
      </c>
      <c r="EW153" s="40">
        <v>0</v>
      </c>
      <c r="EX153" s="6">
        <v>0</v>
      </c>
      <c r="EY153" s="39">
        <v>0</v>
      </c>
      <c r="EZ153" s="40">
        <v>0</v>
      </c>
      <c r="FA153" s="6">
        <v>0</v>
      </c>
      <c r="FB153" s="39">
        <v>0</v>
      </c>
      <c r="FC153" s="40">
        <v>2.0499999999999998</v>
      </c>
      <c r="FD153" s="6">
        <v>79.849999999999994</v>
      </c>
      <c r="FE153" s="39">
        <f t="shared" ref="FE153:FE160" si="717">FD153/FC153*1000</f>
        <v>38951.219512195123</v>
      </c>
      <c r="FF153" s="40">
        <v>0</v>
      </c>
      <c r="FG153" s="6">
        <v>0</v>
      </c>
      <c r="FH153" s="39">
        <v>0</v>
      </c>
      <c r="FI153" s="40">
        <v>0</v>
      </c>
      <c r="FJ153" s="6">
        <v>0</v>
      </c>
      <c r="FK153" s="39">
        <v>0</v>
      </c>
      <c r="FL153" s="40">
        <v>100.86</v>
      </c>
      <c r="FM153" s="6">
        <v>1637.97</v>
      </c>
      <c r="FN153" s="39">
        <f t="shared" si="705"/>
        <v>16240.035693039858</v>
      </c>
      <c r="FO153" s="40">
        <v>0</v>
      </c>
      <c r="FP153" s="6">
        <v>0</v>
      </c>
      <c r="FQ153" s="39">
        <f t="shared" si="706"/>
        <v>0</v>
      </c>
      <c r="FR153" s="40">
        <v>0</v>
      </c>
      <c r="FS153" s="6">
        <v>0</v>
      </c>
      <c r="FT153" s="39">
        <f t="shared" si="707"/>
        <v>0</v>
      </c>
      <c r="FU153" s="40">
        <v>0</v>
      </c>
      <c r="FV153" s="6">
        <v>0</v>
      </c>
      <c r="FW153" s="39">
        <v>0</v>
      </c>
      <c r="FX153" s="40">
        <v>0</v>
      </c>
      <c r="FY153" s="6">
        <v>0</v>
      </c>
      <c r="FZ153" s="39">
        <v>0</v>
      </c>
      <c r="GA153" s="40">
        <v>1.405</v>
      </c>
      <c r="GB153" s="6">
        <v>268.83</v>
      </c>
      <c r="GC153" s="39">
        <f t="shared" si="708"/>
        <v>191338.07829181492</v>
      </c>
      <c r="GD153" s="40">
        <v>418.13900000000001</v>
      </c>
      <c r="GE153" s="6">
        <v>13779.08</v>
      </c>
      <c r="GF153" s="39">
        <f t="shared" si="709"/>
        <v>32953.348049332875</v>
      </c>
      <c r="GG153" s="40">
        <v>0.224</v>
      </c>
      <c r="GH153" s="6">
        <v>2.29</v>
      </c>
      <c r="GI153" s="39">
        <f t="shared" si="710"/>
        <v>10223.214285714286</v>
      </c>
      <c r="GJ153" s="40">
        <v>0</v>
      </c>
      <c r="GK153" s="6">
        <v>0</v>
      </c>
      <c r="GL153" s="39">
        <v>0</v>
      </c>
      <c r="GM153" s="40">
        <v>0</v>
      </c>
      <c r="GN153" s="6">
        <v>0</v>
      </c>
      <c r="GO153" s="39">
        <v>0</v>
      </c>
      <c r="GP153" s="40">
        <v>0</v>
      </c>
      <c r="GQ153" s="6">
        <v>0</v>
      </c>
      <c r="GR153" s="39">
        <v>0</v>
      </c>
      <c r="GS153" s="8">
        <f t="shared" si="606"/>
        <v>2408.4949999999999</v>
      </c>
      <c r="GT153" s="17">
        <f t="shared" si="607"/>
        <v>68270.609999999986</v>
      </c>
      <c r="GU153" s="4"/>
      <c r="GV153" s="5"/>
      <c r="GW153" s="4"/>
      <c r="GX153" s="4"/>
      <c r="GY153" s="4"/>
      <c r="GZ153" s="5"/>
      <c r="HA153" s="4"/>
      <c r="HB153" s="4"/>
      <c r="HC153" s="4"/>
      <c r="HD153" s="5"/>
      <c r="HE153" s="4"/>
      <c r="HF153" s="4"/>
      <c r="HG153" s="4"/>
      <c r="HH153" s="5"/>
      <c r="HI153" s="4"/>
      <c r="HJ153" s="1"/>
      <c r="HK153" s="1"/>
      <c r="HL153" s="2"/>
      <c r="HM153" s="1"/>
      <c r="HN153" s="1"/>
      <c r="HO153" s="1"/>
      <c r="HP153" s="2"/>
      <c r="HQ153" s="1"/>
      <c r="HR153" s="1"/>
      <c r="HS153" s="1"/>
      <c r="HT153" s="2"/>
      <c r="HU153" s="1"/>
      <c r="HV153" s="1"/>
      <c r="HW153" s="1"/>
      <c r="HX153" s="2"/>
      <c r="HY153" s="1"/>
      <c r="HZ153" s="1"/>
      <c r="IA153" s="1"/>
      <c r="IB153" s="2"/>
      <c r="IC153" s="1"/>
      <c r="ID153" s="1"/>
      <c r="IE153" s="1"/>
      <c r="IF153" s="2"/>
      <c r="IG153" s="1"/>
      <c r="IH153" s="1"/>
      <c r="II153" s="1"/>
      <c r="IJ153" s="2"/>
      <c r="IK153" s="1"/>
      <c r="IL153" s="1"/>
      <c r="IM153" s="1"/>
    </row>
    <row r="154" spans="1:322" x14ac:dyDescent="0.3">
      <c r="A154" s="52">
        <v>2017</v>
      </c>
      <c r="B154" s="53" t="s">
        <v>10</v>
      </c>
      <c r="C154" s="40">
        <v>0</v>
      </c>
      <c r="D154" s="6">
        <v>0</v>
      </c>
      <c r="E154" s="39">
        <v>0</v>
      </c>
      <c r="F154" s="40">
        <v>16</v>
      </c>
      <c r="G154" s="6">
        <v>796.31</v>
      </c>
      <c r="H154" s="39">
        <f t="shared" si="686"/>
        <v>49769.375</v>
      </c>
      <c r="I154" s="40">
        <v>42.640999999999998</v>
      </c>
      <c r="J154" s="6">
        <v>1474.41</v>
      </c>
      <c r="K154" s="39">
        <f t="shared" si="687"/>
        <v>34577.284772871179</v>
      </c>
      <c r="L154" s="40">
        <v>0</v>
      </c>
      <c r="M154" s="6">
        <v>0</v>
      </c>
      <c r="N154" s="39">
        <v>0</v>
      </c>
      <c r="O154" s="40">
        <v>2.5000000000000001E-2</v>
      </c>
      <c r="P154" s="6">
        <v>0.61</v>
      </c>
      <c r="Q154" s="39">
        <f t="shared" si="716"/>
        <v>24400</v>
      </c>
      <c r="R154" s="40">
        <v>0</v>
      </c>
      <c r="S154" s="6">
        <v>0</v>
      </c>
      <c r="T154" s="39">
        <v>0</v>
      </c>
      <c r="U154" s="40">
        <v>0</v>
      </c>
      <c r="V154" s="6">
        <v>0</v>
      </c>
      <c r="W154" s="39">
        <v>0</v>
      </c>
      <c r="X154" s="40">
        <v>89.213999999999999</v>
      </c>
      <c r="Y154" s="6">
        <v>3312.91</v>
      </c>
      <c r="Z154" s="39">
        <f t="shared" si="690"/>
        <v>37134.418364830628</v>
      </c>
      <c r="AA154" s="40">
        <v>1.2350000000000001</v>
      </c>
      <c r="AB154" s="6">
        <v>69.540000000000006</v>
      </c>
      <c r="AC154" s="39">
        <f t="shared" si="691"/>
        <v>56307.692307692305</v>
      </c>
      <c r="AD154" s="40">
        <v>0</v>
      </c>
      <c r="AE154" s="6">
        <v>0</v>
      </c>
      <c r="AF154" s="39">
        <v>0</v>
      </c>
      <c r="AG154" s="40">
        <v>0</v>
      </c>
      <c r="AH154" s="6">
        <v>0</v>
      </c>
      <c r="AI154" s="39">
        <f t="shared" si="692"/>
        <v>0</v>
      </c>
      <c r="AJ154" s="40">
        <v>88.218000000000004</v>
      </c>
      <c r="AK154" s="6">
        <v>2890.57</v>
      </c>
      <c r="AL154" s="39">
        <f t="shared" si="693"/>
        <v>32766.215511573606</v>
      </c>
      <c r="AM154" s="40">
        <v>0</v>
      </c>
      <c r="AN154" s="6">
        <v>0</v>
      </c>
      <c r="AO154" s="39">
        <v>0</v>
      </c>
      <c r="AP154" s="40">
        <v>0</v>
      </c>
      <c r="AQ154" s="6">
        <v>0</v>
      </c>
      <c r="AR154" s="39">
        <v>0</v>
      </c>
      <c r="AS154" s="40">
        <v>0</v>
      </c>
      <c r="AT154" s="6">
        <v>0</v>
      </c>
      <c r="AU154" s="39">
        <f t="shared" si="694"/>
        <v>0</v>
      </c>
      <c r="AV154" s="40">
        <v>73.614000000000004</v>
      </c>
      <c r="AW154" s="6">
        <v>2155.94</v>
      </c>
      <c r="AX154" s="39">
        <f t="shared" si="695"/>
        <v>29287.09212921455</v>
      </c>
      <c r="AY154" s="40">
        <v>0</v>
      </c>
      <c r="AZ154" s="6">
        <v>0</v>
      </c>
      <c r="BA154" s="39">
        <v>0</v>
      </c>
      <c r="BB154" s="40">
        <v>0</v>
      </c>
      <c r="BC154" s="6">
        <v>0</v>
      </c>
      <c r="BD154" s="39">
        <v>0</v>
      </c>
      <c r="BE154" s="40"/>
      <c r="BF154" s="6"/>
      <c r="BG154" s="39"/>
      <c r="BH154" s="40">
        <v>8.0000000000000002E-3</v>
      </c>
      <c r="BI154" s="6">
        <v>1.05</v>
      </c>
      <c r="BJ154" s="39">
        <f t="shared" si="697"/>
        <v>131250</v>
      </c>
      <c r="BK154" s="40">
        <v>0</v>
      </c>
      <c r="BL154" s="6">
        <v>0</v>
      </c>
      <c r="BM154" s="39">
        <f t="shared" si="698"/>
        <v>0</v>
      </c>
      <c r="BN154" s="40">
        <v>0</v>
      </c>
      <c r="BO154" s="6">
        <v>0</v>
      </c>
      <c r="BP154" s="39">
        <f t="shared" si="699"/>
        <v>0</v>
      </c>
      <c r="BQ154" s="40">
        <v>0</v>
      </c>
      <c r="BR154" s="6">
        <v>0</v>
      </c>
      <c r="BS154" s="39">
        <v>0</v>
      </c>
      <c r="BT154" s="40">
        <v>18.234999999999999</v>
      </c>
      <c r="BU154" s="6">
        <v>390.94</v>
      </c>
      <c r="BV154" s="39">
        <f t="shared" si="700"/>
        <v>21438.99095146696</v>
      </c>
      <c r="BW154" s="40">
        <v>0</v>
      </c>
      <c r="BX154" s="6">
        <v>0</v>
      </c>
      <c r="BY154" s="39">
        <v>0</v>
      </c>
      <c r="BZ154" s="40">
        <v>45.439</v>
      </c>
      <c r="CA154" s="6">
        <v>1219.32</v>
      </c>
      <c r="CB154" s="39">
        <f t="shared" si="701"/>
        <v>26834.217302317393</v>
      </c>
      <c r="CC154" s="40">
        <v>0</v>
      </c>
      <c r="CD154" s="6">
        <v>0</v>
      </c>
      <c r="CE154" s="39">
        <v>0</v>
      </c>
      <c r="CF154" s="40">
        <v>42.156999999999996</v>
      </c>
      <c r="CG154" s="6">
        <v>327.76</v>
      </c>
      <c r="CH154" s="39">
        <f t="shared" ref="CH154:CH159" si="718">CG154/CF154*1000</f>
        <v>7774.7467798942052</v>
      </c>
      <c r="CI154" s="40">
        <v>0</v>
      </c>
      <c r="CJ154" s="6">
        <v>0</v>
      </c>
      <c r="CK154" s="39">
        <v>0</v>
      </c>
      <c r="CL154" s="40">
        <v>0</v>
      </c>
      <c r="CM154" s="6">
        <v>0</v>
      </c>
      <c r="CN154" s="39">
        <f t="shared" si="702"/>
        <v>0</v>
      </c>
      <c r="CO154" s="40">
        <v>0</v>
      </c>
      <c r="CP154" s="6">
        <v>0</v>
      </c>
      <c r="CQ154" s="39">
        <v>0</v>
      </c>
      <c r="CR154" s="40">
        <v>0</v>
      </c>
      <c r="CS154" s="6">
        <v>0</v>
      </c>
      <c r="CT154" s="39">
        <v>0</v>
      </c>
      <c r="CU154" s="40">
        <v>0</v>
      </c>
      <c r="CV154" s="6">
        <v>0</v>
      </c>
      <c r="CW154" s="39">
        <v>0</v>
      </c>
      <c r="CX154" s="40"/>
      <c r="CY154" s="6"/>
      <c r="CZ154" s="39"/>
      <c r="DA154" s="40">
        <v>0</v>
      </c>
      <c r="DB154" s="6">
        <v>0</v>
      </c>
      <c r="DC154" s="39">
        <v>0</v>
      </c>
      <c r="DD154" s="40">
        <v>0</v>
      </c>
      <c r="DE154" s="6">
        <v>0</v>
      </c>
      <c r="DF154" s="39">
        <v>0</v>
      </c>
      <c r="DG154" s="40">
        <v>0</v>
      </c>
      <c r="DH154" s="6">
        <v>0</v>
      </c>
      <c r="DI154" s="39">
        <v>0</v>
      </c>
      <c r="DJ154" s="40">
        <v>5.5E-2</v>
      </c>
      <c r="DK154" s="6">
        <v>0.09</v>
      </c>
      <c r="DL154" s="39">
        <f t="shared" si="712"/>
        <v>1636.3636363636363</v>
      </c>
      <c r="DM154" s="40">
        <v>1405.913</v>
      </c>
      <c r="DN154" s="6">
        <v>35337.370000000003</v>
      </c>
      <c r="DO154" s="39">
        <f t="shared" si="703"/>
        <v>25134.819864387056</v>
      </c>
      <c r="DP154" s="40">
        <v>0</v>
      </c>
      <c r="DQ154" s="6">
        <v>0</v>
      </c>
      <c r="DR154" s="39">
        <v>0</v>
      </c>
      <c r="DS154" s="40">
        <v>0</v>
      </c>
      <c r="DT154" s="6">
        <v>0</v>
      </c>
      <c r="DU154" s="39">
        <v>0</v>
      </c>
      <c r="DV154" s="40">
        <v>0</v>
      </c>
      <c r="DW154" s="6">
        <v>0</v>
      </c>
      <c r="DX154" s="39">
        <v>0</v>
      </c>
      <c r="DY154" s="40">
        <v>0</v>
      </c>
      <c r="DZ154" s="6">
        <v>0</v>
      </c>
      <c r="EA154" s="39">
        <v>0</v>
      </c>
      <c r="EB154" s="40">
        <v>0</v>
      </c>
      <c r="EC154" s="6">
        <v>0</v>
      </c>
      <c r="ED154" s="39">
        <v>0</v>
      </c>
      <c r="EE154" s="40">
        <v>0</v>
      </c>
      <c r="EF154" s="6">
        <v>0</v>
      </c>
      <c r="EG154" s="39">
        <v>0</v>
      </c>
      <c r="EH154" s="40">
        <v>0</v>
      </c>
      <c r="EI154" s="6">
        <v>0</v>
      </c>
      <c r="EJ154" s="39">
        <v>0</v>
      </c>
      <c r="EK154" s="40">
        <v>0</v>
      </c>
      <c r="EL154" s="6">
        <v>0</v>
      </c>
      <c r="EM154" s="39">
        <v>0</v>
      </c>
      <c r="EN154" s="40">
        <v>0</v>
      </c>
      <c r="EO154" s="6">
        <v>0</v>
      </c>
      <c r="EP154" s="39">
        <v>0</v>
      </c>
      <c r="EQ154" s="40">
        <v>0</v>
      </c>
      <c r="ER154" s="6">
        <v>0</v>
      </c>
      <c r="ES154" s="39">
        <v>0</v>
      </c>
      <c r="ET154" s="40">
        <v>0</v>
      </c>
      <c r="EU154" s="6">
        <v>0</v>
      </c>
      <c r="EV154" s="39">
        <v>0</v>
      </c>
      <c r="EW154" s="40">
        <v>0</v>
      </c>
      <c r="EX154" s="6">
        <v>0</v>
      </c>
      <c r="EY154" s="39">
        <v>0</v>
      </c>
      <c r="EZ154" s="40">
        <v>0</v>
      </c>
      <c r="FA154" s="6">
        <v>0</v>
      </c>
      <c r="FB154" s="39">
        <v>0</v>
      </c>
      <c r="FC154" s="40">
        <v>0</v>
      </c>
      <c r="FD154" s="6">
        <v>0</v>
      </c>
      <c r="FE154" s="39">
        <v>0</v>
      </c>
      <c r="FF154" s="40">
        <v>0</v>
      </c>
      <c r="FG154" s="6">
        <v>0</v>
      </c>
      <c r="FH154" s="39">
        <v>0</v>
      </c>
      <c r="FI154" s="40">
        <v>0</v>
      </c>
      <c r="FJ154" s="6">
        <v>0</v>
      </c>
      <c r="FK154" s="39">
        <v>0</v>
      </c>
      <c r="FL154" s="40">
        <v>73.688000000000002</v>
      </c>
      <c r="FM154" s="6">
        <v>1101.5999999999999</v>
      </c>
      <c r="FN154" s="39">
        <f t="shared" si="705"/>
        <v>14949.516881988924</v>
      </c>
      <c r="FO154" s="40">
        <v>0</v>
      </c>
      <c r="FP154" s="6">
        <v>0</v>
      </c>
      <c r="FQ154" s="39">
        <f t="shared" si="706"/>
        <v>0</v>
      </c>
      <c r="FR154" s="40">
        <v>0</v>
      </c>
      <c r="FS154" s="6">
        <v>0</v>
      </c>
      <c r="FT154" s="39">
        <f t="shared" si="707"/>
        <v>0</v>
      </c>
      <c r="FU154" s="40">
        <v>0</v>
      </c>
      <c r="FV154" s="6">
        <v>0</v>
      </c>
      <c r="FW154" s="39">
        <v>0</v>
      </c>
      <c r="FX154" s="40">
        <v>0</v>
      </c>
      <c r="FY154" s="6">
        <v>0</v>
      </c>
      <c r="FZ154" s="39">
        <v>0</v>
      </c>
      <c r="GA154" s="40">
        <v>1.377</v>
      </c>
      <c r="GB154" s="6">
        <v>278.74</v>
      </c>
      <c r="GC154" s="39">
        <f t="shared" si="708"/>
        <v>202425.56281771968</v>
      </c>
      <c r="GD154" s="40">
        <v>198.27600000000001</v>
      </c>
      <c r="GE154" s="6">
        <v>7840.15</v>
      </c>
      <c r="GF154" s="39">
        <f t="shared" si="709"/>
        <v>39541.598579757505</v>
      </c>
      <c r="GG154" s="40">
        <v>0.05</v>
      </c>
      <c r="GH154" s="6">
        <v>7.0000000000000007E-2</v>
      </c>
      <c r="GI154" s="39">
        <f t="shared" si="710"/>
        <v>1400.0000000000002</v>
      </c>
      <c r="GJ154" s="40">
        <v>0</v>
      </c>
      <c r="GK154" s="6">
        <v>0</v>
      </c>
      <c r="GL154" s="39">
        <v>0</v>
      </c>
      <c r="GM154" s="40">
        <v>0</v>
      </c>
      <c r="GN154" s="6">
        <v>0</v>
      </c>
      <c r="GO154" s="39">
        <v>0</v>
      </c>
      <c r="GP154" s="40">
        <v>0</v>
      </c>
      <c r="GQ154" s="6">
        <v>0</v>
      </c>
      <c r="GR154" s="39">
        <v>0</v>
      </c>
      <c r="GS154" s="8">
        <f t="shared" si="606"/>
        <v>2096.145</v>
      </c>
      <c r="GT154" s="17">
        <f t="shared" si="607"/>
        <v>57197.38</v>
      </c>
      <c r="GU154" s="4"/>
      <c r="GV154" s="5"/>
      <c r="GW154" s="4"/>
      <c r="GX154" s="4"/>
      <c r="GY154" s="4"/>
      <c r="GZ154" s="5"/>
      <c r="HA154" s="4"/>
      <c r="HB154" s="4"/>
      <c r="HC154" s="4"/>
      <c r="HD154" s="5"/>
      <c r="HE154" s="4"/>
      <c r="HF154" s="4"/>
      <c r="HG154" s="4"/>
      <c r="HH154" s="5"/>
      <c r="HI154" s="4"/>
      <c r="HJ154" s="1"/>
      <c r="HK154" s="1"/>
      <c r="HL154" s="2"/>
      <c r="HM154" s="1"/>
      <c r="HN154" s="1"/>
      <c r="HO154" s="1"/>
      <c r="HP154" s="2"/>
      <c r="HQ154" s="1"/>
      <c r="HR154" s="1"/>
      <c r="HS154" s="1"/>
      <c r="HT154" s="2"/>
      <c r="HU154" s="1"/>
      <c r="HV154" s="1"/>
      <c r="HW154" s="1"/>
      <c r="HX154" s="2"/>
      <c r="HY154" s="1"/>
      <c r="HZ154" s="1"/>
      <c r="IA154" s="1"/>
      <c r="IB154" s="2"/>
      <c r="IC154" s="1"/>
      <c r="ID154" s="1"/>
      <c r="IE154" s="1"/>
      <c r="IF154" s="2"/>
      <c r="IG154" s="1"/>
      <c r="IH154" s="1"/>
      <c r="II154" s="1"/>
      <c r="IJ154" s="2"/>
      <c r="IK154" s="1"/>
      <c r="IL154" s="1"/>
      <c r="IM154" s="1"/>
    </row>
    <row r="155" spans="1:322" x14ac:dyDescent="0.3">
      <c r="A155" s="52">
        <v>2017</v>
      </c>
      <c r="B155" s="53" t="s">
        <v>11</v>
      </c>
      <c r="C155" s="40">
        <v>0</v>
      </c>
      <c r="D155" s="6">
        <v>0</v>
      </c>
      <c r="E155" s="39">
        <v>0</v>
      </c>
      <c r="F155" s="40">
        <v>9.5039999999999996</v>
      </c>
      <c r="G155" s="6">
        <v>440.03</v>
      </c>
      <c r="H155" s="39">
        <f t="shared" si="686"/>
        <v>46299.452861952857</v>
      </c>
      <c r="I155" s="40">
        <v>16.006</v>
      </c>
      <c r="J155" s="6">
        <v>492.56</v>
      </c>
      <c r="K155" s="39">
        <f t="shared" si="687"/>
        <v>30773.459952517806</v>
      </c>
      <c r="L155" s="40">
        <v>17.099</v>
      </c>
      <c r="M155" s="6">
        <v>971.16</v>
      </c>
      <c r="N155" s="39">
        <f t="shared" si="688"/>
        <v>56796.303877419734</v>
      </c>
      <c r="O155" s="40">
        <v>0.191</v>
      </c>
      <c r="P155" s="6">
        <v>4.03</v>
      </c>
      <c r="Q155" s="39">
        <f t="shared" si="716"/>
        <v>21099.476439790578</v>
      </c>
      <c r="R155" s="40">
        <v>0</v>
      </c>
      <c r="S155" s="6">
        <v>0</v>
      </c>
      <c r="T155" s="39">
        <v>0</v>
      </c>
      <c r="U155" s="40">
        <v>0</v>
      </c>
      <c r="V155" s="6">
        <v>0</v>
      </c>
      <c r="W155" s="39">
        <v>0</v>
      </c>
      <c r="X155" s="40">
        <v>70.912000000000006</v>
      </c>
      <c r="Y155" s="6">
        <v>2611.91</v>
      </c>
      <c r="Z155" s="39">
        <f t="shared" si="690"/>
        <v>36833.117102888078</v>
      </c>
      <c r="AA155" s="40">
        <v>0</v>
      </c>
      <c r="AB155" s="6">
        <v>0</v>
      </c>
      <c r="AC155" s="39">
        <v>0</v>
      </c>
      <c r="AD155" s="40">
        <v>0</v>
      </c>
      <c r="AE155" s="6">
        <v>0</v>
      </c>
      <c r="AF155" s="39">
        <v>0</v>
      </c>
      <c r="AG155" s="40">
        <v>0</v>
      </c>
      <c r="AH155" s="6">
        <v>0</v>
      </c>
      <c r="AI155" s="39">
        <f t="shared" si="692"/>
        <v>0</v>
      </c>
      <c r="AJ155" s="40">
        <v>70.162000000000006</v>
      </c>
      <c r="AK155" s="6">
        <v>2236.5500000000002</v>
      </c>
      <c r="AL155" s="39">
        <f t="shared" si="693"/>
        <v>31876.941934380433</v>
      </c>
      <c r="AM155" s="40">
        <v>0</v>
      </c>
      <c r="AN155" s="6">
        <v>0</v>
      </c>
      <c r="AO155" s="39">
        <v>0</v>
      </c>
      <c r="AP155" s="40">
        <v>0</v>
      </c>
      <c r="AQ155" s="6">
        <v>0</v>
      </c>
      <c r="AR155" s="39">
        <v>0</v>
      </c>
      <c r="AS155" s="40">
        <v>0</v>
      </c>
      <c r="AT155" s="6">
        <v>0</v>
      </c>
      <c r="AU155" s="39">
        <f t="shared" si="694"/>
        <v>0</v>
      </c>
      <c r="AV155" s="40">
        <v>156.03100000000001</v>
      </c>
      <c r="AW155" s="6">
        <v>4298.1499999999996</v>
      </c>
      <c r="AX155" s="39">
        <f t="shared" si="695"/>
        <v>27546.769552204369</v>
      </c>
      <c r="AY155" s="40">
        <v>0.222</v>
      </c>
      <c r="AZ155" s="6">
        <v>9.9499999999999993</v>
      </c>
      <c r="BA155" s="39">
        <f t="shared" si="696"/>
        <v>44819.819819819815</v>
      </c>
      <c r="BB155" s="40">
        <v>0</v>
      </c>
      <c r="BC155" s="6">
        <v>0</v>
      </c>
      <c r="BD155" s="39">
        <v>0</v>
      </c>
      <c r="BE155" s="40"/>
      <c r="BF155" s="6"/>
      <c r="BG155" s="39"/>
      <c r="BH155" s="40">
        <v>22.468</v>
      </c>
      <c r="BI155" s="6">
        <v>347.14</v>
      </c>
      <c r="BJ155" s="39">
        <f t="shared" si="697"/>
        <v>15450.418372796867</v>
      </c>
      <c r="BK155" s="40">
        <v>0</v>
      </c>
      <c r="BL155" s="6">
        <v>0</v>
      </c>
      <c r="BM155" s="39">
        <f t="shared" si="698"/>
        <v>0</v>
      </c>
      <c r="BN155" s="40">
        <v>0</v>
      </c>
      <c r="BO155" s="6">
        <v>0</v>
      </c>
      <c r="BP155" s="39">
        <f t="shared" si="699"/>
        <v>0</v>
      </c>
      <c r="BQ155" s="40">
        <v>0</v>
      </c>
      <c r="BR155" s="6">
        <v>0</v>
      </c>
      <c r="BS155" s="39">
        <v>0</v>
      </c>
      <c r="BT155" s="40">
        <v>4.5739999999999998</v>
      </c>
      <c r="BU155" s="6">
        <v>102.5</v>
      </c>
      <c r="BV155" s="39">
        <f t="shared" si="700"/>
        <v>22409.269785745517</v>
      </c>
      <c r="BW155" s="40">
        <v>0</v>
      </c>
      <c r="BX155" s="6">
        <v>0</v>
      </c>
      <c r="BY155" s="39">
        <v>0</v>
      </c>
      <c r="BZ155" s="40">
        <v>30.920999999999999</v>
      </c>
      <c r="CA155" s="6">
        <v>2539.48</v>
      </c>
      <c r="CB155" s="39">
        <f t="shared" si="701"/>
        <v>82128.003622133838</v>
      </c>
      <c r="CC155" s="40">
        <v>0</v>
      </c>
      <c r="CD155" s="6">
        <v>0</v>
      </c>
      <c r="CE155" s="39">
        <v>0</v>
      </c>
      <c r="CF155" s="40">
        <v>0</v>
      </c>
      <c r="CG155" s="6">
        <v>0</v>
      </c>
      <c r="CH155" s="39">
        <v>0</v>
      </c>
      <c r="CI155" s="40">
        <v>0</v>
      </c>
      <c r="CJ155" s="6">
        <v>0</v>
      </c>
      <c r="CK155" s="39">
        <v>0</v>
      </c>
      <c r="CL155" s="40">
        <v>0</v>
      </c>
      <c r="CM155" s="6">
        <v>0</v>
      </c>
      <c r="CN155" s="39">
        <f t="shared" si="702"/>
        <v>0</v>
      </c>
      <c r="CO155" s="40">
        <v>0.45</v>
      </c>
      <c r="CP155" s="6">
        <v>0.5</v>
      </c>
      <c r="CQ155" s="39">
        <f t="shared" si="711"/>
        <v>1111.1111111111111</v>
      </c>
      <c r="CR155" s="40">
        <v>0</v>
      </c>
      <c r="CS155" s="6">
        <v>0</v>
      </c>
      <c r="CT155" s="39">
        <v>0</v>
      </c>
      <c r="CU155" s="40">
        <v>0</v>
      </c>
      <c r="CV155" s="6">
        <v>0</v>
      </c>
      <c r="CW155" s="39">
        <v>0</v>
      </c>
      <c r="CX155" s="40"/>
      <c r="CY155" s="6"/>
      <c r="CZ155" s="39"/>
      <c r="DA155" s="40">
        <v>0</v>
      </c>
      <c r="DB155" s="6">
        <v>0</v>
      </c>
      <c r="DC155" s="39">
        <v>0</v>
      </c>
      <c r="DD155" s="40">
        <v>0</v>
      </c>
      <c r="DE155" s="6">
        <v>0</v>
      </c>
      <c r="DF155" s="39">
        <v>0</v>
      </c>
      <c r="DG155" s="40">
        <v>0</v>
      </c>
      <c r="DH155" s="6">
        <v>0</v>
      </c>
      <c r="DI155" s="39">
        <v>0</v>
      </c>
      <c r="DJ155" s="40">
        <v>0</v>
      </c>
      <c r="DK155" s="6">
        <v>0</v>
      </c>
      <c r="DL155" s="39">
        <v>0</v>
      </c>
      <c r="DM155" s="40">
        <v>1263.5530000000001</v>
      </c>
      <c r="DN155" s="6">
        <v>33628.120000000003</v>
      </c>
      <c r="DO155" s="39">
        <f t="shared" si="703"/>
        <v>26613.937048940566</v>
      </c>
      <c r="DP155" s="40">
        <v>0</v>
      </c>
      <c r="DQ155" s="6">
        <v>0</v>
      </c>
      <c r="DR155" s="39">
        <v>0</v>
      </c>
      <c r="DS155" s="40">
        <v>0</v>
      </c>
      <c r="DT155" s="6">
        <v>0</v>
      </c>
      <c r="DU155" s="39">
        <v>0</v>
      </c>
      <c r="DV155" s="40">
        <v>0</v>
      </c>
      <c r="DW155" s="6">
        <v>0</v>
      </c>
      <c r="DX155" s="39">
        <v>0</v>
      </c>
      <c r="DY155" s="40">
        <v>0</v>
      </c>
      <c r="DZ155" s="6">
        <v>0</v>
      </c>
      <c r="EA155" s="39">
        <v>0</v>
      </c>
      <c r="EB155" s="40">
        <v>0</v>
      </c>
      <c r="EC155" s="6">
        <v>0</v>
      </c>
      <c r="ED155" s="39">
        <v>0</v>
      </c>
      <c r="EE155" s="40">
        <v>0</v>
      </c>
      <c r="EF155" s="6">
        <v>0</v>
      </c>
      <c r="EG155" s="39">
        <v>0</v>
      </c>
      <c r="EH155" s="40">
        <v>0</v>
      </c>
      <c r="EI155" s="6">
        <v>0</v>
      </c>
      <c r="EJ155" s="39">
        <v>0</v>
      </c>
      <c r="EK155" s="40">
        <v>0</v>
      </c>
      <c r="EL155" s="6">
        <v>0</v>
      </c>
      <c r="EM155" s="39">
        <v>0</v>
      </c>
      <c r="EN155" s="40">
        <v>0</v>
      </c>
      <c r="EO155" s="6">
        <v>0</v>
      </c>
      <c r="EP155" s="39">
        <v>0</v>
      </c>
      <c r="EQ155" s="40">
        <v>0</v>
      </c>
      <c r="ER155" s="6">
        <v>0</v>
      </c>
      <c r="ES155" s="39">
        <v>0</v>
      </c>
      <c r="ET155" s="40">
        <v>182.928</v>
      </c>
      <c r="EU155" s="6">
        <v>3958.01</v>
      </c>
      <c r="EV155" s="39">
        <f t="shared" si="704"/>
        <v>21636.982856643051</v>
      </c>
      <c r="EW155" s="40">
        <v>0</v>
      </c>
      <c r="EX155" s="6">
        <v>0</v>
      </c>
      <c r="EY155" s="39">
        <v>0</v>
      </c>
      <c r="EZ155" s="40">
        <v>0</v>
      </c>
      <c r="FA155" s="6">
        <v>0</v>
      </c>
      <c r="FB155" s="39">
        <v>0</v>
      </c>
      <c r="FC155" s="40">
        <v>0</v>
      </c>
      <c r="FD155" s="6">
        <v>0</v>
      </c>
      <c r="FE155" s="39">
        <v>0</v>
      </c>
      <c r="FF155" s="40">
        <v>0</v>
      </c>
      <c r="FG155" s="6">
        <v>0</v>
      </c>
      <c r="FH155" s="39">
        <v>0</v>
      </c>
      <c r="FI155" s="40">
        <v>0</v>
      </c>
      <c r="FJ155" s="6">
        <v>0</v>
      </c>
      <c r="FK155" s="39">
        <v>0</v>
      </c>
      <c r="FL155" s="40">
        <v>111.36199999999999</v>
      </c>
      <c r="FM155" s="6">
        <v>1720.77</v>
      </c>
      <c r="FN155" s="39">
        <f t="shared" si="705"/>
        <v>15452.039295271279</v>
      </c>
      <c r="FO155" s="40">
        <v>0</v>
      </c>
      <c r="FP155" s="6">
        <v>0</v>
      </c>
      <c r="FQ155" s="39">
        <f t="shared" si="706"/>
        <v>0</v>
      </c>
      <c r="FR155" s="40">
        <v>0</v>
      </c>
      <c r="FS155" s="6">
        <v>0</v>
      </c>
      <c r="FT155" s="39">
        <f t="shared" si="707"/>
        <v>0</v>
      </c>
      <c r="FU155" s="40">
        <v>0</v>
      </c>
      <c r="FV155" s="6">
        <v>0</v>
      </c>
      <c r="FW155" s="39">
        <v>0</v>
      </c>
      <c r="FX155" s="40">
        <v>0</v>
      </c>
      <c r="FY155" s="6">
        <v>0</v>
      </c>
      <c r="FZ155" s="39">
        <v>0</v>
      </c>
      <c r="GA155" s="40">
        <v>0.107</v>
      </c>
      <c r="GB155" s="6">
        <v>252.04</v>
      </c>
      <c r="GC155" s="39">
        <f t="shared" si="708"/>
        <v>2355514.0186915887</v>
      </c>
      <c r="GD155" s="40">
        <v>384.83499999999998</v>
      </c>
      <c r="GE155" s="6">
        <v>17197.43</v>
      </c>
      <c r="GF155" s="39">
        <f t="shared" si="709"/>
        <v>44687.801265477421</v>
      </c>
      <c r="GG155" s="40">
        <v>0.02</v>
      </c>
      <c r="GH155" s="6">
        <v>0.26</v>
      </c>
      <c r="GI155" s="39">
        <f t="shared" si="710"/>
        <v>13000</v>
      </c>
      <c r="GJ155" s="40">
        <v>0</v>
      </c>
      <c r="GK155" s="6">
        <v>0</v>
      </c>
      <c r="GL155" s="39">
        <v>0</v>
      </c>
      <c r="GM155" s="40">
        <v>0</v>
      </c>
      <c r="GN155" s="6">
        <v>0</v>
      </c>
      <c r="GO155" s="39">
        <v>0</v>
      </c>
      <c r="GP155" s="40">
        <v>0</v>
      </c>
      <c r="GQ155" s="6">
        <v>0</v>
      </c>
      <c r="GR155" s="39">
        <v>0</v>
      </c>
      <c r="GS155" s="8">
        <f t="shared" si="606"/>
        <v>2341.3449999999998</v>
      </c>
      <c r="GT155" s="17">
        <f t="shared" si="607"/>
        <v>70810.59</v>
      </c>
      <c r="GU155" s="4"/>
      <c r="GV155" s="5"/>
      <c r="GW155" s="4"/>
      <c r="GX155" s="4"/>
      <c r="GY155" s="4"/>
      <c r="GZ155" s="5"/>
      <c r="HA155" s="4"/>
      <c r="HB155" s="4"/>
      <c r="HC155" s="4"/>
      <c r="HD155" s="5"/>
      <c r="HE155" s="4"/>
      <c r="HF155" s="4"/>
      <c r="HG155" s="4"/>
      <c r="HH155" s="5"/>
      <c r="HI155" s="4"/>
      <c r="HJ155" s="1"/>
      <c r="HK155" s="1"/>
      <c r="HL155" s="2"/>
      <c r="HM155" s="1"/>
      <c r="HN155" s="1"/>
      <c r="HO155" s="1"/>
      <c r="HP155" s="2"/>
      <c r="HQ155" s="1"/>
      <c r="HR155" s="1"/>
      <c r="HS155" s="1"/>
      <c r="HT155" s="2"/>
      <c r="HU155" s="1"/>
      <c r="HV155" s="1"/>
      <c r="HW155" s="1"/>
      <c r="HX155" s="2"/>
      <c r="HY155" s="1"/>
      <c r="HZ155" s="1"/>
      <c r="IA155" s="1"/>
      <c r="IB155" s="2"/>
      <c r="IC155" s="1"/>
      <c r="ID155" s="1"/>
      <c r="IE155" s="1"/>
      <c r="IF155" s="2"/>
      <c r="IG155" s="1"/>
      <c r="IH155" s="1"/>
      <c r="II155" s="1"/>
      <c r="IJ155" s="2"/>
      <c r="IK155" s="1"/>
      <c r="IL155" s="1"/>
      <c r="IM155" s="1"/>
    </row>
    <row r="156" spans="1:322" x14ac:dyDescent="0.3">
      <c r="A156" s="52">
        <v>2017</v>
      </c>
      <c r="B156" s="53" t="s">
        <v>12</v>
      </c>
      <c r="C156" s="40">
        <v>0</v>
      </c>
      <c r="D156" s="6">
        <v>0</v>
      </c>
      <c r="E156" s="39">
        <v>0</v>
      </c>
      <c r="F156" s="40">
        <v>17.004000000000001</v>
      </c>
      <c r="G156" s="6">
        <v>747.02</v>
      </c>
      <c r="H156" s="39">
        <f t="shared" si="686"/>
        <v>43932.015996236172</v>
      </c>
      <c r="I156" s="40">
        <v>14.071999999999999</v>
      </c>
      <c r="J156" s="6">
        <v>452.04</v>
      </c>
      <c r="K156" s="39">
        <f t="shared" si="687"/>
        <v>32123.365548607169</v>
      </c>
      <c r="L156" s="40">
        <v>7.9109999999999996</v>
      </c>
      <c r="M156" s="6">
        <v>478.47</v>
      </c>
      <c r="N156" s="39">
        <f t="shared" si="688"/>
        <v>60481.607887751241</v>
      </c>
      <c r="O156" s="40">
        <v>0.19700000000000001</v>
      </c>
      <c r="P156" s="6">
        <v>4.18</v>
      </c>
      <c r="Q156" s="39">
        <f t="shared" si="716"/>
        <v>21218.274111675124</v>
      </c>
      <c r="R156" s="40">
        <v>24.071000000000002</v>
      </c>
      <c r="S156" s="6">
        <v>406.35</v>
      </c>
      <c r="T156" s="39">
        <f t="shared" si="689"/>
        <v>16881.3094595156</v>
      </c>
      <c r="U156" s="40">
        <v>0</v>
      </c>
      <c r="V156" s="6">
        <v>0</v>
      </c>
      <c r="W156" s="39">
        <v>0</v>
      </c>
      <c r="X156" s="40">
        <v>24.78</v>
      </c>
      <c r="Y156" s="6">
        <v>1017.27</v>
      </c>
      <c r="Z156" s="39">
        <f t="shared" si="690"/>
        <v>41052.058111380138</v>
      </c>
      <c r="AA156" s="40">
        <v>3.9E-2</v>
      </c>
      <c r="AB156" s="6">
        <v>6.4</v>
      </c>
      <c r="AC156" s="39">
        <f t="shared" si="691"/>
        <v>164102.56410256412</v>
      </c>
      <c r="AD156" s="40">
        <v>0</v>
      </c>
      <c r="AE156" s="6">
        <v>0</v>
      </c>
      <c r="AF156" s="39">
        <v>0</v>
      </c>
      <c r="AG156" s="40">
        <v>0</v>
      </c>
      <c r="AH156" s="6">
        <v>0</v>
      </c>
      <c r="AI156" s="39">
        <f t="shared" si="692"/>
        <v>0</v>
      </c>
      <c r="AJ156" s="40">
        <v>108.547</v>
      </c>
      <c r="AK156" s="6">
        <v>3812.46</v>
      </c>
      <c r="AL156" s="39">
        <f t="shared" si="693"/>
        <v>35122.665757690222</v>
      </c>
      <c r="AM156" s="40">
        <v>0</v>
      </c>
      <c r="AN156" s="6">
        <v>0</v>
      </c>
      <c r="AO156" s="39">
        <v>0</v>
      </c>
      <c r="AP156" s="40">
        <v>1.2999999999999999E-2</v>
      </c>
      <c r="AQ156" s="6">
        <v>0.89</v>
      </c>
      <c r="AR156" s="39">
        <f t="shared" ref="AR156:AR158" si="719">AQ156/AP156*1000</f>
        <v>68461.538461538468</v>
      </c>
      <c r="AS156" s="40">
        <v>0</v>
      </c>
      <c r="AT156" s="6">
        <v>0</v>
      </c>
      <c r="AU156" s="39">
        <f t="shared" si="694"/>
        <v>0</v>
      </c>
      <c r="AV156" s="40">
        <v>42.27</v>
      </c>
      <c r="AW156" s="6">
        <v>1320.06</v>
      </c>
      <c r="AX156" s="39">
        <f t="shared" si="695"/>
        <v>31229.240596167489</v>
      </c>
      <c r="AY156" s="40">
        <v>2.5499999999999998</v>
      </c>
      <c r="AZ156" s="6">
        <v>61.1</v>
      </c>
      <c r="BA156" s="39">
        <f t="shared" si="696"/>
        <v>23960.784313725493</v>
      </c>
      <c r="BB156" s="40">
        <v>0</v>
      </c>
      <c r="BC156" s="6">
        <v>0</v>
      </c>
      <c r="BD156" s="39">
        <v>0</v>
      </c>
      <c r="BE156" s="40"/>
      <c r="BF156" s="6"/>
      <c r="BG156" s="39"/>
      <c r="BH156" s="40">
        <v>20.201000000000001</v>
      </c>
      <c r="BI156" s="6">
        <v>325.81</v>
      </c>
      <c r="BJ156" s="39">
        <f t="shared" si="697"/>
        <v>16128.409484678976</v>
      </c>
      <c r="BK156" s="40">
        <v>0</v>
      </c>
      <c r="BL156" s="6">
        <v>0</v>
      </c>
      <c r="BM156" s="39">
        <f t="shared" si="698"/>
        <v>0</v>
      </c>
      <c r="BN156" s="40">
        <v>0</v>
      </c>
      <c r="BO156" s="6">
        <v>0</v>
      </c>
      <c r="BP156" s="39">
        <f t="shared" si="699"/>
        <v>0</v>
      </c>
      <c r="BQ156" s="40">
        <v>0</v>
      </c>
      <c r="BR156" s="6">
        <v>0</v>
      </c>
      <c r="BS156" s="39">
        <v>0</v>
      </c>
      <c r="BT156" s="40">
        <v>3.9329999999999998</v>
      </c>
      <c r="BU156" s="6">
        <v>82.22</v>
      </c>
      <c r="BV156" s="39">
        <f t="shared" si="700"/>
        <v>20905.161454360539</v>
      </c>
      <c r="BW156" s="40">
        <v>0</v>
      </c>
      <c r="BX156" s="6">
        <v>0</v>
      </c>
      <c r="BY156" s="39">
        <v>0</v>
      </c>
      <c r="BZ156" s="40">
        <v>196.46600000000001</v>
      </c>
      <c r="CA156" s="6">
        <v>5479.57</v>
      </c>
      <c r="CB156" s="39">
        <f t="shared" si="701"/>
        <v>27890.67828530127</v>
      </c>
      <c r="CC156" s="40">
        <v>0</v>
      </c>
      <c r="CD156" s="6">
        <v>0</v>
      </c>
      <c r="CE156" s="39">
        <v>0</v>
      </c>
      <c r="CF156" s="40">
        <v>0</v>
      </c>
      <c r="CG156" s="6">
        <v>0</v>
      </c>
      <c r="CH156" s="39">
        <v>0</v>
      </c>
      <c r="CI156" s="40">
        <v>0</v>
      </c>
      <c r="CJ156" s="6">
        <v>0</v>
      </c>
      <c r="CK156" s="39">
        <v>0</v>
      </c>
      <c r="CL156" s="40">
        <v>0</v>
      </c>
      <c r="CM156" s="6">
        <v>0</v>
      </c>
      <c r="CN156" s="39">
        <f t="shared" si="702"/>
        <v>0</v>
      </c>
      <c r="CO156" s="40">
        <v>0</v>
      </c>
      <c r="CP156" s="6">
        <v>0</v>
      </c>
      <c r="CQ156" s="39">
        <v>0</v>
      </c>
      <c r="CR156" s="40">
        <v>0</v>
      </c>
      <c r="CS156" s="6">
        <v>0</v>
      </c>
      <c r="CT156" s="39">
        <v>0</v>
      </c>
      <c r="CU156" s="40">
        <v>0</v>
      </c>
      <c r="CV156" s="6">
        <v>0</v>
      </c>
      <c r="CW156" s="39">
        <v>0</v>
      </c>
      <c r="CX156" s="40"/>
      <c r="CY156" s="6"/>
      <c r="CZ156" s="39"/>
      <c r="DA156" s="40">
        <v>0</v>
      </c>
      <c r="DB156" s="6">
        <v>0</v>
      </c>
      <c r="DC156" s="39">
        <v>0</v>
      </c>
      <c r="DD156" s="40">
        <v>0</v>
      </c>
      <c r="DE156" s="6">
        <v>0</v>
      </c>
      <c r="DF156" s="39">
        <v>0</v>
      </c>
      <c r="DG156" s="40">
        <v>0</v>
      </c>
      <c r="DH156" s="6">
        <v>0</v>
      </c>
      <c r="DI156" s="39">
        <v>0</v>
      </c>
      <c r="DJ156" s="40">
        <v>0</v>
      </c>
      <c r="DK156" s="6">
        <v>0</v>
      </c>
      <c r="DL156" s="39">
        <v>0</v>
      </c>
      <c r="DM156" s="40">
        <v>1144.5440000000001</v>
      </c>
      <c r="DN156" s="6">
        <v>28847.26</v>
      </c>
      <c r="DO156" s="39">
        <f t="shared" si="703"/>
        <v>25204.151172868842</v>
      </c>
      <c r="DP156" s="40">
        <v>0</v>
      </c>
      <c r="DQ156" s="6">
        <v>0</v>
      </c>
      <c r="DR156" s="39">
        <v>0</v>
      </c>
      <c r="DS156" s="40">
        <v>0</v>
      </c>
      <c r="DT156" s="6">
        <v>0</v>
      </c>
      <c r="DU156" s="39">
        <v>0</v>
      </c>
      <c r="DV156" s="40">
        <v>0</v>
      </c>
      <c r="DW156" s="6">
        <v>0</v>
      </c>
      <c r="DX156" s="39">
        <v>0</v>
      </c>
      <c r="DY156" s="40">
        <v>0</v>
      </c>
      <c r="DZ156" s="6">
        <v>0</v>
      </c>
      <c r="EA156" s="39">
        <v>0</v>
      </c>
      <c r="EB156" s="40">
        <v>0</v>
      </c>
      <c r="EC156" s="6">
        <v>0</v>
      </c>
      <c r="ED156" s="39">
        <v>0</v>
      </c>
      <c r="EE156" s="40">
        <v>0</v>
      </c>
      <c r="EF156" s="6">
        <v>0</v>
      </c>
      <c r="EG156" s="39">
        <v>0</v>
      </c>
      <c r="EH156" s="40">
        <v>0</v>
      </c>
      <c r="EI156" s="6">
        <v>0</v>
      </c>
      <c r="EJ156" s="39">
        <v>0</v>
      </c>
      <c r="EK156" s="40">
        <v>0</v>
      </c>
      <c r="EL156" s="6">
        <v>0</v>
      </c>
      <c r="EM156" s="39">
        <v>0</v>
      </c>
      <c r="EN156" s="40">
        <v>0</v>
      </c>
      <c r="EO156" s="6">
        <v>0</v>
      </c>
      <c r="EP156" s="39">
        <v>0</v>
      </c>
      <c r="EQ156" s="40">
        <v>0</v>
      </c>
      <c r="ER156" s="6">
        <v>0</v>
      </c>
      <c r="ES156" s="39">
        <v>0</v>
      </c>
      <c r="ET156" s="40">
        <v>61.725000000000001</v>
      </c>
      <c r="EU156" s="6">
        <v>1201.9000000000001</v>
      </c>
      <c r="EV156" s="39">
        <f t="shared" si="704"/>
        <v>19471.850951802349</v>
      </c>
      <c r="EW156" s="40">
        <v>0</v>
      </c>
      <c r="EX156" s="6">
        <v>0</v>
      </c>
      <c r="EY156" s="39">
        <v>0</v>
      </c>
      <c r="EZ156" s="40">
        <v>0</v>
      </c>
      <c r="FA156" s="6">
        <v>0</v>
      </c>
      <c r="FB156" s="39">
        <v>0</v>
      </c>
      <c r="FC156" s="40">
        <v>0</v>
      </c>
      <c r="FD156" s="6">
        <v>0</v>
      </c>
      <c r="FE156" s="39">
        <v>0</v>
      </c>
      <c r="FF156" s="40">
        <v>0</v>
      </c>
      <c r="FG156" s="6">
        <v>0</v>
      </c>
      <c r="FH156" s="39">
        <v>0</v>
      </c>
      <c r="FI156" s="40">
        <v>0</v>
      </c>
      <c r="FJ156" s="6">
        <v>0</v>
      </c>
      <c r="FK156" s="39">
        <v>0</v>
      </c>
      <c r="FL156" s="40">
        <v>233.274</v>
      </c>
      <c r="FM156" s="6">
        <v>4100.29</v>
      </c>
      <c r="FN156" s="39">
        <f t="shared" si="705"/>
        <v>17577.141044437012</v>
      </c>
      <c r="FO156" s="40">
        <v>0</v>
      </c>
      <c r="FP156" s="6">
        <v>0</v>
      </c>
      <c r="FQ156" s="39">
        <f t="shared" si="706"/>
        <v>0</v>
      </c>
      <c r="FR156" s="40">
        <v>0</v>
      </c>
      <c r="FS156" s="6">
        <v>0</v>
      </c>
      <c r="FT156" s="39">
        <f t="shared" si="707"/>
        <v>0</v>
      </c>
      <c r="FU156" s="40">
        <v>0</v>
      </c>
      <c r="FV156" s="6">
        <v>0</v>
      </c>
      <c r="FW156" s="39">
        <v>0</v>
      </c>
      <c r="FX156" s="40">
        <v>0</v>
      </c>
      <c r="FY156" s="6">
        <v>0</v>
      </c>
      <c r="FZ156" s="39">
        <v>0</v>
      </c>
      <c r="GA156" s="40">
        <v>1.331</v>
      </c>
      <c r="GB156" s="6">
        <v>47.56</v>
      </c>
      <c r="GC156" s="39">
        <f t="shared" si="708"/>
        <v>35732.531930879042</v>
      </c>
      <c r="GD156" s="40">
        <v>75.126000000000005</v>
      </c>
      <c r="GE156" s="6">
        <v>1920</v>
      </c>
      <c r="GF156" s="39">
        <f t="shared" si="709"/>
        <v>25557.064132257809</v>
      </c>
      <c r="GG156" s="40">
        <v>0</v>
      </c>
      <c r="GH156" s="6">
        <v>0</v>
      </c>
      <c r="GI156" s="39">
        <v>0</v>
      </c>
      <c r="GJ156" s="40">
        <v>0</v>
      </c>
      <c r="GK156" s="6">
        <v>0</v>
      </c>
      <c r="GL156" s="39">
        <v>0</v>
      </c>
      <c r="GM156" s="40">
        <v>0</v>
      </c>
      <c r="GN156" s="6">
        <v>0</v>
      </c>
      <c r="GO156" s="39">
        <v>0</v>
      </c>
      <c r="GP156" s="40">
        <v>0</v>
      </c>
      <c r="GQ156" s="6">
        <v>0</v>
      </c>
      <c r="GR156" s="39">
        <v>0</v>
      </c>
      <c r="GS156" s="8">
        <f t="shared" si="606"/>
        <v>1978.0540000000001</v>
      </c>
      <c r="GT156" s="17">
        <f t="shared" si="607"/>
        <v>50310.85</v>
      </c>
      <c r="GU156" s="4"/>
      <c r="GV156" s="5"/>
      <c r="GW156" s="4"/>
      <c r="GX156" s="4"/>
      <c r="GY156" s="4"/>
      <c r="GZ156" s="5"/>
      <c r="HA156" s="4"/>
      <c r="HB156" s="4"/>
      <c r="HC156" s="4"/>
      <c r="HD156" s="5"/>
      <c r="HE156" s="4"/>
      <c r="HF156" s="4"/>
      <c r="HG156" s="4"/>
      <c r="HH156" s="5"/>
      <c r="HI156" s="4"/>
      <c r="HJ156" s="1"/>
      <c r="HK156" s="1"/>
      <c r="HL156" s="2"/>
      <c r="HM156" s="1"/>
      <c r="HN156" s="1"/>
      <c r="HO156" s="1"/>
      <c r="HP156" s="2"/>
      <c r="HQ156" s="1"/>
      <c r="HR156" s="1"/>
      <c r="HS156" s="1"/>
      <c r="HT156" s="2"/>
      <c r="HU156" s="1"/>
      <c r="HV156" s="1"/>
      <c r="HW156" s="1"/>
      <c r="HX156" s="2"/>
      <c r="HY156" s="1"/>
      <c r="HZ156" s="1"/>
      <c r="IA156" s="1"/>
      <c r="IB156" s="2"/>
      <c r="IC156" s="1"/>
      <c r="ID156" s="1"/>
      <c r="IE156" s="1"/>
      <c r="IF156" s="2"/>
      <c r="IG156" s="1"/>
      <c r="IH156" s="1"/>
      <c r="II156" s="1"/>
      <c r="IJ156" s="2"/>
      <c r="IK156" s="1"/>
      <c r="IL156" s="1"/>
      <c r="IM156" s="1"/>
    </row>
    <row r="157" spans="1:322" x14ac:dyDescent="0.3">
      <c r="A157" s="52">
        <v>2017</v>
      </c>
      <c r="B157" s="53" t="s">
        <v>13</v>
      </c>
      <c r="C157" s="40">
        <v>0</v>
      </c>
      <c r="D157" s="6">
        <v>0</v>
      </c>
      <c r="E157" s="39">
        <v>0</v>
      </c>
      <c r="F157" s="40">
        <v>9.5039999999999996</v>
      </c>
      <c r="G157" s="6">
        <v>438.28</v>
      </c>
      <c r="H157" s="39">
        <f t="shared" si="686"/>
        <v>46115.319865319863</v>
      </c>
      <c r="I157" s="40">
        <v>22.475999999999999</v>
      </c>
      <c r="J157" s="6">
        <v>669.92</v>
      </c>
      <c r="K157" s="39">
        <f t="shared" si="687"/>
        <v>29806.015305214452</v>
      </c>
      <c r="L157" s="40">
        <v>0</v>
      </c>
      <c r="M157" s="6">
        <v>0</v>
      </c>
      <c r="N157" s="39">
        <v>0</v>
      </c>
      <c r="O157" s="40">
        <v>0.17599999999999999</v>
      </c>
      <c r="P157" s="6">
        <v>3.77</v>
      </c>
      <c r="Q157" s="39">
        <f t="shared" si="716"/>
        <v>21420.454545454548</v>
      </c>
      <c r="R157" s="40">
        <v>0</v>
      </c>
      <c r="S157" s="6">
        <v>0</v>
      </c>
      <c r="T157" s="39">
        <v>0</v>
      </c>
      <c r="U157" s="40">
        <v>0.627</v>
      </c>
      <c r="V157" s="6">
        <v>19.47</v>
      </c>
      <c r="W157" s="39">
        <f t="shared" ref="W157:W160" si="720">V157/U157*1000</f>
        <v>31052.631578947367</v>
      </c>
      <c r="X157" s="40">
        <v>171.2</v>
      </c>
      <c r="Y157" s="6">
        <v>6417.12</v>
      </c>
      <c r="Z157" s="39">
        <f t="shared" si="690"/>
        <v>37483.17757009346</v>
      </c>
      <c r="AA157" s="40">
        <v>5</v>
      </c>
      <c r="AB157" s="6">
        <v>120.11</v>
      </c>
      <c r="AC157" s="39">
        <f t="shared" si="691"/>
        <v>24022</v>
      </c>
      <c r="AD157" s="40">
        <v>0</v>
      </c>
      <c r="AE157" s="6">
        <v>0</v>
      </c>
      <c r="AF157" s="39">
        <v>0</v>
      </c>
      <c r="AG157" s="40">
        <v>0</v>
      </c>
      <c r="AH157" s="6">
        <v>0</v>
      </c>
      <c r="AI157" s="39">
        <f t="shared" si="692"/>
        <v>0</v>
      </c>
      <c r="AJ157" s="40">
        <v>54.47</v>
      </c>
      <c r="AK157" s="6">
        <v>1492.93</v>
      </c>
      <c r="AL157" s="39">
        <f t="shared" si="693"/>
        <v>27408.298145768313</v>
      </c>
      <c r="AM157" s="40">
        <v>0</v>
      </c>
      <c r="AN157" s="6">
        <v>0</v>
      </c>
      <c r="AO157" s="39">
        <v>0</v>
      </c>
      <c r="AP157" s="40">
        <v>7.0000000000000001E-3</v>
      </c>
      <c r="AQ157" s="6">
        <v>0.06</v>
      </c>
      <c r="AR157" s="39">
        <f t="shared" si="719"/>
        <v>8571.4285714285706</v>
      </c>
      <c r="AS157" s="40">
        <v>0</v>
      </c>
      <c r="AT157" s="6">
        <v>0</v>
      </c>
      <c r="AU157" s="39">
        <f t="shared" si="694"/>
        <v>0</v>
      </c>
      <c r="AV157" s="40">
        <v>94.528000000000006</v>
      </c>
      <c r="AW157" s="6">
        <v>3277.22</v>
      </c>
      <c r="AX157" s="39">
        <f t="shared" si="695"/>
        <v>34669.304333107648</v>
      </c>
      <c r="AY157" s="40">
        <v>0</v>
      </c>
      <c r="AZ157" s="6">
        <v>0</v>
      </c>
      <c r="BA157" s="39">
        <v>0</v>
      </c>
      <c r="BB157" s="40">
        <v>0</v>
      </c>
      <c r="BC157" s="6">
        <v>0</v>
      </c>
      <c r="BD157" s="39">
        <v>0</v>
      </c>
      <c r="BE157" s="40"/>
      <c r="BF157" s="6"/>
      <c r="BG157" s="39"/>
      <c r="BH157" s="40">
        <v>22.666</v>
      </c>
      <c r="BI157" s="6">
        <v>371.38</v>
      </c>
      <c r="BJ157" s="39">
        <f t="shared" si="697"/>
        <v>16384.893673343337</v>
      </c>
      <c r="BK157" s="40">
        <v>0</v>
      </c>
      <c r="BL157" s="6">
        <v>0</v>
      </c>
      <c r="BM157" s="39">
        <f t="shared" si="698"/>
        <v>0</v>
      </c>
      <c r="BN157" s="40">
        <v>0</v>
      </c>
      <c r="BO157" s="6">
        <v>0</v>
      </c>
      <c r="BP157" s="39">
        <f t="shared" si="699"/>
        <v>0</v>
      </c>
      <c r="BQ157" s="40">
        <v>1.5</v>
      </c>
      <c r="BR157" s="6">
        <v>580.16999999999996</v>
      </c>
      <c r="BS157" s="39">
        <f t="shared" ref="BS157" si="721">BR157/BQ157*1000</f>
        <v>386780</v>
      </c>
      <c r="BT157" s="40">
        <v>12.56</v>
      </c>
      <c r="BU157" s="6">
        <v>289.60000000000002</v>
      </c>
      <c r="BV157" s="39">
        <f t="shared" si="700"/>
        <v>23057.32484076433</v>
      </c>
      <c r="BW157" s="40">
        <v>0</v>
      </c>
      <c r="BX157" s="6">
        <v>0</v>
      </c>
      <c r="BY157" s="39">
        <v>0</v>
      </c>
      <c r="BZ157" s="40">
        <v>22.716999999999999</v>
      </c>
      <c r="CA157" s="6">
        <v>1564.19</v>
      </c>
      <c r="CB157" s="39">
        <f t="shared" si="701"/>
        <v>68855.482678170549</v>
      </c>
      <c r="CC157" s="40">
        <v>0</v>
      </c>
      <c r="CD157" s="6">
        <v>0</v>
      </c>
      <c r="CE157" s="39">
        <v>0</v>
      </c>
      <c r="CF157" s="40">
        <v>0</v>
      </c>
      <c r="CG157" s="6">
        <v>0</v>
      </c>
      <c r="CH157" s="39">
        <v>0</v>
      </c>
      <c r="CI157" s="40">
        <v>0</v>
      </c>
      <c r="CJ157" s="6">
        <v>0</v>
      </c>
      <c r="CK157" s="39">
        <v>0</v>
      </c>
      <c r="CL157" s="40">
        <v>0</v>
      </c>
      <c r="CM157" s="6">
        <v>0</v>
      </c>
      <c r="CN157" s="39">
        <f t="shared" si="702"/>
        <v>0</v>
      </c>
      <c r="CO157" s="40">
        <v>5</v>
      </c>
      <c r="CP157" s="6">
        <v>2</v>
      </c>
      <c r="CQ157" s="39">
        <f t="shared" si="711"/>
        <v>400</v>
      </c>
      <c r="CR157" s="40">
        <v>0</v>
      </c>
      <c r="CS157" s="6">
        <v>0</v>
      </c>
      <c r="CT157" s="39">
        <v>0</v>
      </c>
      <c r="CU157" s="40">
        <v>0</v>
      </c>
      <c r="CV157" s="6">
        <v>0</v>
      </c>
      <c r="CW157" s="39">
        <v>0</v>
      </c>
      <c r="CX157" s="40"/>
      <c r="CY157" s="6"/>
      <c r="CZ157" s="39"/>
      <c r="DA157" s="40">
        <v>0</v>
      </c>
      <c r="DB157" s="6">
        <v>0</v>
      </c>
      <c r="DC157" s="39">
        <v>0</v>
      </c>
      <c r="DD157" s="40">
        <v>0</v>
      </c>
      <c r="DE157" s="6">
        <v>0</v>
      </c>
      <c r="DF157" s="39">
        <v>0</v>
      </c>
      <c r="DG157" s="40">
        <v>0</v>
      </c>
      <c r="DH157" s="6">
        <v>0</v>
      </c>
      <c r="DI157" s="39">
        <v>0</v>
      </c>
      <c r="DJ157" s="40">
        <v>0</v>
      </c>
      <c r="DK157" s="6">
        <v>0</v>
      </c>
      <c r="DL157" s="39">
        <v>0</v>
      </c>
      <c r="DM157" s="40">
        <v>1303.2380000000001</v>
      </c>
      <c r="DN157" s="6">
        <v>25744.34</v>
      </c>
      <c r="DO157" s="39">
        <f t="shared" si="703"/>
        <v>19754.135468732497</v>
      </c>
      <c r="DP157" s="40">
        <v>0</v>
      </c>
      <c r="DQ157" s="6">
        <v>0</v>
      </c>
      <c r="DR157" s="39">
        <v>0</v>
      </c>
      <c r="DS157" s="40">
        <v>0</v>
      </c>
      <c r="DT157" s="6">
        <v>0</v>
      </c>
      <c r="DU157" s="39">
        <v>0</v>
      </c>
      <c r="DV157" s="40">
        <v>0</v>
      </c>
      <c r="DW157" s="6">
        <v>0</v>
      </c>
      <c r="DX157" s="39">
        <v>0</v>
      </c>
      <c r="DY157" s="40">
        <v>0</v>
      </c>
      <c r="DZ157" s="6">
        <v>0</v>
      </c>
      <c r="EA157" s="39">
        <v>0</v>
      </c>
      <c r="EB157" s="40">
        <v>0</v>
      </c>
      <c r="EC157" s="6">
        <v>0</v>
      </c>
      <c r="ED157" s="39">
        <v>0</v>
      </c>
      <c r="EE157" s="40">
        <v>0</v>
      </c>
      <c r="EF157" s="6">
        <v>0</v>
      </c>
      <c r="EG157" s="39">
        <v>0</v>
      </c>
      <c r="EH157" s="40">
        <v>1E-3</v>
      </c>
      <c r="EI157" s="6">
        <v>1.02</v>
      </c>
      <c r="EJ157" s="39">
        <f t="shared" ref="EJ157" si="722">EI157/EH157*1000</f>
        <v>1020000</v>
      </c>
      <c r="EK157" s="40">
        <v>0</v>
      </c>
      <c r="EL157" s="6">
        <v>0</v>
      </c>
      <c r="EM157" s="39">
        <v>0</v>
      </c>
      <c r="EN157" s="40">
        <v>0</v>
      </c>
      <c r="EO157" s="6">
        <v>0</v>
      </c>
      <c r="EP157" s="39">
        <v>0</v>
      </c>
      <c r="EQ157" s="40">
        <v>0</v>
      </c>
      <c r="ER157" s="6">
        <v>0</v>
      </c>
      <c r="ES157" s="39">
        <v>0</v>
      </c>
      <c r="ET157" s="40">
        <v>158.59800000000001</v>
      </c>
      <c r="EU157" s="6">
        <v>2891.25</v>
      </c>
      <c r="EV157" s="39">
        <f t="shared" si="704"/>
        <v>18230.053342412892</v>
      </c>
      <c r="EW157" s="40">
        <v>0</v>
      </c>
      <c r="EX157" s="6">
        <v>0</v>
      </c>
      <c r="EY157" s="39">
        <v>0</v>
      </c>
      <c r="EZ157" s="40">
        <v>0</v>
      </c>
      <c r="FA157" s="6">
        <v>0</v>
      </c>
      <c r="FB157" s="39">
        <v>0</v>
      </c>
      <c r="FC157" s="40">
        <v>0</v>
      </c>
      <c r="FD157" s="6">
        <v>0</v>
      </c>
      <c r="FE157" s="39">
        <v>0</v>
      </c>
      <c r="FF157" s="40">
        <v>0</v>
      </c>
      <c r="FG157" s="6">
        <v>0</v>
      </c>
      <c r="FH157" s="39">
        <v>0</v>
      </c>
      <c r="FI157" s="40">
        <v>0</v>
      </c>
      <c r="FJ157" s="6">
        <v>0</v>
      </c>
      <c r="FK157" s="39">
        <v>0</v>
      </c>
      <c r="FL157" s="40">
        <v>30.398</v>
      </c>
      <c r="FM157" s="6">
        <v>820.14</v>
      </c>
      <c r="FN157" s="39">
        <f t="shared" si="705"/>
        <v>26980.064477926182</v>
      </c>
      <c r="FO157" s="40">
        <v>0</v>
      </c>
      <c r="FP157" s="6">
        <v>0</v>
      </c>
      <c r="FQ157" s="39">
        <f t="shared" si="706"/>
        <v>0</v>
      </c>
      <c r="FR157" s="40">
        <v>0</v>
      </c>
      <c r="FS157" s="6">
        <v>0</v>
      </c>
      <c r="FT157" s="39">
        <f t="shared" si="707"/>
        <v>0</v>
      </c>
      <c r="FU157" s="40">
        <v>0</v>
      </c>
      <c r="FV157" s="6">
        <v>0</v>
      </c>
      <c r="FW157" s="39">
        <v>0</v>
      </c>
      <c r="FX157" s="40">
        <v>0</v>
      </c>
      <c r="FY157" s="6">
        <v>0</v>
      </c>
      <c r="FZ157" s="39">
        <v>0</v>
      </c>
      <c r="GA157" s="40">
        <v>0</v>
      </c>
      <c r="GB157" s="6">
        <v>0</v>
      </c>
      <c r="GC157" s="39">
        <v>0</v>
      </c>
      <c r="GD157" s="40">
        <v>103.66</v>
      </c>
      <c r="GE157" s="6">
        <v>4045.29</v>
      </c>
      <c r="GF157" s="39">
        <f t="shared" si="709"/>
        <v>39024.599652710785</v>
      </c>
      <c r="GG157" s="40">
        <v>2.4E-2</v>
      </c>
      <c r="GH157" s="6">
        <v>0.22</v>
      </c>
      <c r="GI157" s="39">
        <f t="shared" si="710"/>
        <v>9166.6666666666661</v>
      </c>
      <c r="GJ157" s="40">
        <v>0</v>
      </c>
      <c r="GK157" s="6">
        <v>0</v>
      </c>
      <c r="GL157" s="39">
        <v>0</v>
      </c>
      <c r="GM157" s="40">
        <v>0</v>
      </c>
      <c r="GN157" s="6">
        <v>0</v>
      </c>
      <c r="GO157" s="39">
        <v>0</v>
      </c>
      <c r="GP157" s="40">
        <v>0</v>
      </c>
      <c r="GQ157" s="6">
        <v>0</v>
      </c>
      <c r="GR157" s="39">
        <v>0</v>
      </c>
      <c r="GS157" s="8">
        <f t="shared" si="606"/>
        <v>2017.7229999999997</v>
      </c>
      <c r="GT157" s="17">
        <f t="shared" si="607"/>
        <v>48729.009999999987</v>
      </c>
      <c r="GU157" s="4"/>
      <c r="GV157" s="5"/>
      <c r="GW157" s="4"/>
      <c r="GX157" s="4"/>
      <c r="GY157" s="4"/>
      <c r="GZ157" s="5"/>
      <c r="HA157" s="4"/>
      <c r="HB157" s="4"/>
      <c r="HC157" s="4"/>
      <c r="HD157" s="5"/>
      <c r="HE157" s="4"/>
      <c r="HF157" s="4"/>
      <c r="HG157" s="4"/>
      <c r="HH157" s="5"/>
      <c r="HI157" s="4"/>
      <c r="HJ157" s="1"/>
      <c r="HK157" s="1"/>
      <c r="HL157" s="2"/>
      <c r="HM157" s="1"/>
      <c r="HN157" s="1"/>
      <c r="HO157" s="1"/>
      <c r="HP157" s="2"/>
      <c r="HQ157" s="1"/>
      <c r="HR157" s="1"/>
      <c r="HS157" s="1"/>
      <c r="HT157" s="2"/>
      <c r="HU157" s="1"/>
      <c r="HV157" s="1"/>
      <c r="HW157" s="1"/>
      <c r="HX157" s="2"/>
      <c r="HY157" s="1"/>
      <c r="HZ157" s="1"/>
      <c r="IA157" s="1"/>
      <c r="IB157" s="2"/>
      <c r="IC157" s="1"/>
      <c r="ID157" s="1"/>
      <c r="IE157" s="1"/>
      <c r="IF157" s="2"/>
      <c r="IG157" s="1"/>
      <c r="IH157" s="1"/>
      <c r="II157" s="1"/>
      <c r="IJ157" s="2"/>
      <c r="IK157" s="1"/>
      <c r="IL157" s="1"/>
      <c r="IM157" s="1"/>
    </row>
    <row r="158" spans="1:322" x14ac:dyDescent="0.3">
      <c r="A158" s="52">
        <v>2017</v>
      </c>
      <c r="B158" s="39" t="s">
        <v>14</v>
      </c>
      <c r="C158" s="40">
        <v>0</v>
      </c>
      <c r="D158" s="6">
        <v>0</v>
      </c>
      <c r="E158" s="39">
        <v>0</v>
      </c>
      <c r="F158" s="40">
        <v>34.533000000000001</v>
      </c>
      <c r="G158" s="6">
        <v>1577.97</v>
      </c>
      <c r="H158" s="39">
        <f t="shared" si="686"/>
        <v>45694.553036226214</v>
      </c>
      <c r="I158" s="40">
        <v>13.37</v>
      </c>
      <c r="J158" s="6">
        <v>412.5</v>
      </c>
      <c r="K158" s="39">
        <f t="shared" si="687"/>
        <v>30852.655198204939</v>
      </c>
      <c r="L158" s="40">
        <v>0</v>
      </c>
      <c r="M158" s="6">
        <v>0</v>
      </c>
      <c r="N158" s="39">
        <v>0</v>
      </c>
      <c r="O158" s="40">
        <v>0.192</v>
      </c>
      <c r="P158" s="6">
        <v>3.93</v>
      </c>
      <c r="Q158" s="39">
        <f t="shared" si="716"/>
        <v>20468.75</v>
      </c>
      <c r="R158" s="40">
        <v>0</v>
      </c>
      <c r="S158" s="6">
        <v>0</v>
      </c>
      <c r="T158" s="39">
        <v>0</v>
      </c>
      <c r="U158" s="40">
        <v>0</v>
      </c>
      <c r="V158" s="6">
        <v>0</v>
      </c>
      <c r="W158" s="39">
        <v>0</v>
      </c>
      <c r="X158" s="40">
        <v>196.31700000000001</v>
      </c>
      <c r="Y158" s="6">
        <v>7249.34</v>
      </c>
      <c r="Z158" s="39">
        <f t="shared" si="690"/>
        <v>36926.705277688634</v>
      </c>
      <c r="AA158" s="40">
        <v>0.23599999999999999</v>
      </c>
      <c r="AB158" s="6">
        <v>14.52</v>
      </c>
      <c r="AC158" s="39">
        <f t="shared" si="691"/>
        <v>61525.423728813563</v>
      </c>
      <c r="AD158" s="40">
        <v>0</v>
      </c>
      <c r="AE158" s="6">
        <v>0</v>
      </c>
      <c r="AF158" s="39">
        <v>0</v>
      </c>
      <c r="AG158" s="40">
        <v>0</v>
      </c>
      <c r="AH158" s="6">
        <v>0</v>
      </c>
      <c r="AI158" s="39">
        <f t="shared" si="692"/>
        <v>0</v>
      </c>
      <c r="AJ158" s="40">
        <v>182.53299999999999</v>
      </c>
      <c r="AK158" s="6">
        <v>6219.9</v>
      </c>
      <c r="AL158" s="39">
        <f t="shared" si="693"/>
        <v>34075.482241567282</v>
      </c>
      <c r="AM158" s="40">
        <v>0</v>
      </c>
      <c r="AN158" s="6">
        <v>0</v>
      </c>
      <c r="AO158" s="39">
        <v>0</v>
      </c>
      <c r="AP158" s="40">
        <v>2E-3</v>
      </c>
      <c r="AQ158" s="6">
        <v>0.03</v>
      </c>
      <c r="AR158" s="39">
        <f t="shared" si="719"/>
        <v>15000</v>
      </c>
      <c r="AS158" s="40">
        <v>0</v>
      </c>
      <c r="AT158" s="6">
        <v>0</v>
      </c>
      <c r="AU158" s="39">
        <f t="shared" si="694"/>
        <v>0</v>
      </c>
      <c r="AV158" s="40">
        <v>253.01499999999999</v>
      </c>
      <c r="AW158" s="6">
        <v>6291.99</v>
      </c>
      <c r="AX158" s="39">
        <f t="shared" si="695"/>
        <v>24868.051301306248</v>
      </c>
      <c r="AY158" s="40">
        <v>1.26</v>
      </c>
      <c r="AZ158" s="6">
        <v>31.87</v>
      </c>
      <c r="BA158" s="39">
        <f t="shared" si="696"/>
        <v>25293.650793650795</v>
      </c>
      <c r="BB158" s="40">
        <v>0</v>
      </c>
      <c r="BC158" s="6">
        <v>0</v>
      </c>
      <c r="BD158" s="39">
        <v>0</v>
      </c>
      <c r="BE158" s="40"/>
      <c r="BF158" s="6"/>
      <c r="BG158" s="39"/>
      <c r="BH158" s="40">
        <v>21.081</v>
      </c>
      <c r="BI158" s="6">
        <v>356.79</v>
      </c>
      <c r="BJ158" s="39">
        <f t="shared" si="697"/>
        <v>16924.718941226696</v>
      </c>
      <c r="BK158" s="40">
        <v>0</v>
      </c>
      <c r="BL158" s="6">
        <v>0</v>
      </c>
      <c r="BM158" s="39">
        <f t="shared" si="698"/>
        <v>0</v>
      </c>
      <c r="BN158" s="40">
        <v>0</v>
      </c>
      <c r="BO158" s="6">
        <v>0</v>
      </c>
      <c r="BP158" s="39">
        <f t="shared" si="699"/>
        <v>0</v>
      </c>
      <c r="BQ158" s="40">
        <v>0</v>
      </c>
      <c r="BR158" s="6">
        <v>0</v>
      </c>
      <c r="BS158" s="39">
        <v>0</v>
      </c>
      <c r="BT158" s="40">
        <v>7.3010000000000002</v>
      </c>
      <c r="BU158" s="6">
        <v>163.43</v>
      </c>
      <c r="BV158" s="39">
        <f t="shared" si="700"/>
        <v>22384.60484865087</v>
      </c>
      <c r="BW158" s="40">
        <v>0</v>
      </c>
      <c r="BX158" s="6">
        <v>0</v>
      </c>
      <c r="BY158" s="39">
        <v>0</v>
      </c>
      <c r="BZ158" s="40">
        <v>97.34</v>
      </c>
      <c r="CA158" s="6">
        <v>1190.07</v>
      </c>
      <c r="CB158" s="39">
        <f t="shared" si="701"/>
        <v>12225.909184302443</v>
      </c>
      <c r="CC158" s="40">
        <v>0</v>
      </c>
      <c r="CD158" s="6">
        <v>0</v>
      </c>
      <c r="CE158" s="39">
        <v>0</v>
      </c>
      <c r="CF158" s="40">
        <v>0</v>
      </c>
      <c r="CG158" s="6">
        <v>0</v>
      </c>
      <c r="CH158" s="39">
        <v>0</v>
      </c>
      <c r="CI158" s="40">
        <v>0</v>
      </c>
      <c r="CJ158" s="6">
        <v>0</v>
      </c>
      <c r="CK158" s="39">
        <v>0</v>
      </c>
      <c r="CL158" s="40">
        <v>0</v>
      </c>
      <c r="CM158" s="6">
        <v>0</v>
      </c>
      <c r="CN158" s="39">
        <f t="shared" si="702"/>
        <v>0</v>
      </c>
      <c r="CO158" s="40">
        <v>0</v>
      </c>
      <c r="CP158" s="6">
        <v>0</v>
      </c>
      <c r="CQ158" s="39">
        <v>0</v>
      </c>
      <c r="CR158" s="40">
        <v>0</v>
      </c>
      <c r="CS158" s="6">
        <v>0</v>
      </c>
      <c r="CT158" s="39">
        <v>0</v>
      </c>
      <c r="CU158" s="40">
        <v>0</v>
      </c>
      <c r="CV158" s="6">
        <v>0</v>
      </c>
      <c r="CW158" s="39">
        <v>0</v>
      </c>
      <c r="CX158" s="40"/>
      <c r="CY158" s="6"/>
      <c r="CZ158" s="39"/>
      <c r="DA158" s="40">
        <v>0</v>
      </c>
      <c r="DB158" s="6">
        <v>0</v>
      </c>
      <c r="DC158" s="39">
        <v>0</v>
      </c>
      <c r="DD158" s="40">
        <v>0</v>
      </c>
      <c r="DE158" s="6">
        <v>0</v>
      </c>
      <c r="DF158" s="39">
        <v>0</v>
      </c>
      <c r="DG158" s="40">
        <v>0</v>
      </c>
      <c r="DH158" s="6">
        <v>0</v>
      </c>
      <c r="DI158" s="39">
        <v>0</v>
      </c>
      <c r="DJ158" s="40">
        <v>2.9000000000000001E-2</v>
      </c>
      <c r="DK158" s="6">
        <v>0.26</v>
      </c>
      <c r="DL158" s="39">
        <f t="shared" si="712"/>
        <v>8965.5172413793098</v>
      </c>
      <c r="DM158" s="40">
        <v>1073.0550000000001</v>
      </c>
      <c r="DN158" s="6">
        <v>25008.07</v>
      </c>
      <c r="DO158" s="39">
        <f t="shared" si="703"/>
        <v>23305.487603151745</v>
      </c>
      <c r="DP158" s="40">
        <v>0</v>
      </c>
      <c r="DQ158" s="6">
        <v>0</v>
      </c>
      <c r="DR158" s="39">
        <v>0</v>
      </c>
      <c r="DS158" s="40">
        <v>0</v>
      </c>
      <c r="DT158" s="6">
        <v>0</v>
      </c>
      <c r="DU158" s="39">
        <v>0</v>
      </c>
      <c r="DV158" s="40">
        <v>0</v>
      </c>
      <c r="DW158" s="6">
        <v>0</v>
      </c>
      <c r="DX158" s="39">
        <v>0</v>
      </c>
      <c r="DY158" s="40">
        <v>0</v>
      </c>
      <c r="DZ158" s="6">
        <v>0</v>
      </c>
      <c r="EA158" s="39">
        <v>0</v>
      </c>
      <c r="EB158" s="40">
        <v>0</v>
      </c>
      <c r="EC158" s="6">
        <v>0</v>
      </c>
      <c r="ED158" s="39">
        <v>0</v>
      </c>
      <c r="EE158" s="40">
        <v>0</v>
      </c>
      <c r="EF158" s="6">
        <v>0</v>
      </c>
      <c r="EG158" s="39">
        <v>0</v>
      </c>
      <c r="EH158" s="40">
        <v>0</v>
      </c>
      <c r="EI158" s="6">
        <v>0</v>
      </c>
      <c r="EJ158" s="39">
        <v>0</v>
      </c>
      <c r="EK158" s="40">
        <v>0</v>
      </c>
      <c r="EL158" s="6">
        <v>0</v>
      </c>
      <c r="EM158" s="39">
        <v>0</v>
      </c>
      <c r="EN158" s="40">
        <v>0</v>
      </c>
      <c r="EO158" s="6">
        <v>0</v>
      </c>
      <c r="EP158" s="39">
        <v>0</v>
      </c>
      <c r="EQ158" s="40">
        <v>0</v>
      </c>
      <c r="ER158" s="6">
        <v>0</v>
      </c>
      <c r="ES158" s="39">
        <v>0</v>
      </c>
      <c r="ET158" s="40">
        <v>96.462999999999994</v>
      </c>
      <c r="EU158" s="6">
        <v>1926.97</v>
      </c>
      <c r="EV158" s="39">
        <f t="shared" si="704"/>
        <v>19976.26032779408</v>
      </c>
      <c r="EW158" s="40">
        <v>0</v>
      </c>
      <c r="EX158" s="6">
        <v>0</v>
      </c>
      <c r="EY158" s="39">
        <v>0</v>
      </c>
      <c r="EZ158" s="40">
        <v>0.59499999999999997</v>
      </c>
      <c r="FA158" s="6">
        <v>17.649999999999999</v>
      </c>
      <c r="FB158" s="39">
        <f t="shared" ref="FB158" si="723">FA158/EZ158*1000</f>
        <v>29663.865546218483</v>
      </c>
      <c r="FC158" s="40">
        <v>0</v>
      </c>
      <c r="FD158" s="6">
        <v>0</v>
      </c>
      <c r="FE158" s="39">
        <v>0</v>
      </c>
      <c r="FF158" s="40">
        <v>0</v>
      </c>
      <c r="FG158" s="6">
        <v>0</v>
      </c>
      <c r="FH158" s="39">
        <v>0</v>
      </c>
      <c r="FI158" s="40">
        <v>0</v>
      </c>
      <c r="FJ158" s="6">
        <v>0</v>
      </c>
      <c r="FK158" s="39">
        <v>0</v>
      </c>
      <c r="FL158" s="40">
        <v>115.794</v>
      </c>
      <c r="FM158" s="6">
        <v>2112.62</v>
      </c>
      <c r="FN158" s="39">
        <f t="shared" si="705"/>
        <v>18244.641345838299</v>
      </c>
      <c r="FO158" s="40">
        <v>0</v>
      </c>
      <c r="FP158" s="6">
        <v>0</v>
      </c>
      <c r="FQ158" s="39">
        <f t="shared" si="706"/>
        <v>0</v>
      </c>
      <c r="FR158" s="40">
        <v>0</v>
      </c>
      <c r="FS158" s="6">
        <v>0</v>
      </c>
      <c r="FT158" s="39">
        <f t="shared" si="707"/>
        <v>0</v>
      </c>
      <c r="FU158" s="40">
        <v>3.4000000000000002E-2</v>
      </c>
      <c r="FV158" s="6">
        <v>1.18</v>
      </c>
      <c r="FW158" s="39">
        <f t="shared" ref="FW158" si="724">FV158/FU158*1000</f>
        <v>34705.882352941175</v>
      </c>
      <c r="FX158" s="40">
        <v>0</v>
      </c>
      <c r="FY158" s="6">
        <v>0</v>
      </c>
      <c r="FZ158" s="39">
        <v>0</v>
      </c>
      <c r="GA158" s="40">
        <v>3.0939999999999999</v>
      </c>
      <c r="GB158" s="6">
        <v>334.06</v>
      </c>
      <c r="GC158" s="39">
        <f t="shared" si="708"/>
        <v>107970.26502908856</v>
      </c>
      <c r="GD158" s="40">
        <v>78.585999999999999</v>
      </c>
      <c r="GE158" s="6">
        <v>2374.8000000000002</v>
      </c>
      <c r="GF158" s="39">
        <f t="shared" si="709"/>
        <v>30219.122999007461</v>
      </c>
      <c r="GG158" s="40">
        <v>1</v>
      </c>
      <c r="GH158" s="6">
        <v>3.6</v>
      </c>
      <c r="GI158" s="39">
        <f t="shared" si="710"/>
        <v>3600</v>
      </c>
      <c r="GJ158" s="40">
        <v>0</v>
      </c>
      <c r="GK158" s="6">
        <v>0</v>
      </c>
      <c r="GL158" s="39">
        <v>0</v>
      </c>
      <c r="GM158" s="40">
        <v>0</v>
      </c>
      <c r="GN158" s="6">
        <v>0</v>
      </c>
      <c r="GO158" s="39">
        <v>0</v>
      </c>
      <c r="GP158" s="40">
        <v>0</v>
      </c>
      <c r="GQ158" s="6">
        <v>0</v>
      </c>
      <c r="GR158" s="39">
        <v>0</v>
      </c>
      <c r="GS158" s="8">
        <f t="shared" si="606"/>
        <v>2175.7959999999998</v>
      </c>
      <c r="GT158" s="17">
        <f t="shared" si="607"/>
        <v>55290.37</v>
      </c>
      <c r="GU158" s="4"/>
      <c r="GV158" s="5"/>
      <c r="GW158" s="4"/>
      <c r="GX158" s="4"/>
      <c r="GY158" s="4"/>
      <c r="GZ158" s="5"/>
      <c r="HA158" s="4"/>
      <c r="HB158" s="4"/>
      <c r="HC158" s="4"/>
      <c r="HD158" s="5"/>
      <c r="HE158" s="4"/>
      <c r="HF158" s="4"/>
      <c r="HG158" s="4"/>
      <c r="HH158" s="5"/>
      <c r="HI158" s="4"/>
      <c r="HJ158" s="1"/>
      <c r="HK158" s="1"/>
      <c r="HL158" s="2"/>
      <c r="HM158" s="1"/>
      <c r="HN158" s="1"/>
      <c r="HO158" s="1"/>
      <c r="HP158" s="2"/>
      <c r="HQ158" s="1"/>
      <c r="HR158" s="1"/>
      <c r="HS158" s="1"/>
      <c r="HT158" s="2"/>
      <c r="HU158" s="1"/>
      <c r="HV158" s="1"/>
      <c r="HW158" s="1"/>
      <c r="HX158" s="2"/>
      <c r="HY158" s="1"/>
      <c r="HZ158" s="1"/>
      <c r="IA158" s="1"/>
      <c r="IB158" s="2"/>
      <c r="IC158" s="1"/>
      <c r="ID158" s="1"/>
      <c r="IE158" s="1"/>
      <c r="IF158" s="2"/>
      <c r="IG158" s="1"/>
      <c r="IH158" s="1"/>
      <c r="II158" s="1"/>
      <c r="IJ158" s="2"/>
      <c r="IK158" s="1"/>
      <c r="IL158" s="1"/>
      <c r="IM158" s="1"/>
    </row>
    <row r="159" spans="1:322" x14ac:dyDescent="0.3">
      <c r="A159" s="52">
        <v>2017</v>
      </c>
      <c r="B159" s="53" t="s">
        <v>15</v>
      </c>
      <c r="C159" s="40">
        <v>0</v>
      </c>
      <c r="D159" s="6">
        <v>0</v>
      </c>
      <c r="E159" s="39">
        <v>0</v>
      </c>
      <c r="F159" s="40">
        <v>22.786000000000001</v>
      </c>
      <c r="G159" s="6">
        <v>985.67</v>
      </c>
      <c r="H159" s="39">
        <f t="shared" si="686"/>
        <v>43257.702097779336</v>
      </c>
      <c r="I159" s="40">
        <v>20.981999999999999</v>
      </c>
      <c r="J159" s="6">
        <v>606.63</v>
      </c>
      <c r="K159" s="39">
        <f t="shared" si="687"/>
        <v>28911.924506720046</v>
      </c>
      <c r="L159" s="40">
        <v>0</v>
      </c>
      <c r="M159" s="6">
        <v>0</v>
      </c>
      <c r="N159" s="39">
        <v>0</v>
      </c>
      <c r="O159" s="40">
        <v>0.16400000000000001</v>
      </c>
      <c r="P159" s="6">
        <v>3.52</v>
      </c>
      <c r="Q159" s="39">
        <f t="shared" si="716"/>
        <v>21463.414634146338</v>
      </c>
      <c r="R159" s="40">
        <v>0</v>
      </c>
      <c r="S159" s="6">
        <v>0</v>
      </c>
      <c r="T159" s="39">
        <v>0</v>
      </c>
      <c r="U159" s="40">
        <v>0</v>
      </c>
      <c r="V159" s="6">
        <v>0</v>
      </c>
      <c r="W159" s="39">
        <v>0</v>
      </c>
      <c r="X159" s="40">
        <v>49.634</v>
      </c>
      <c r="Y159" s="6">
        <v>1860.37</v>
      </c>
      <c r="Z159" s="39">
        <f t="shared" si="690"/>
        <v>37481.766531006971</v>
      </c>
      <c r="AA159" s="40">
        <v>8.3460000000000001</v>
      </c>
      <c r="AB159" s="6">
        <v>377.96</v>
      </c>
      <c r="AC159" s="39">
        <f t="shared" si="691"/>
        <v>45286.364725617059</v>
      </c>
      <c r="AD159" s="40">
        <v>0</v>
      </c>
      <c r="AE159" s="6">
        <v>0</v>
      </c>
      <c r="AF159" s="39">
        <v>0</v>
      </c>
      <c r="AG159" s="40">
        <v>0</v>
      </c>
      <c r="AH159" s="6">
        <v>0</v>
      </c>
      <c r="AI159" s="39">
        <f t="shared" si="692"/>
        <v>0</v>
      </c>
      <c r="AJ159" s="40">
        <v>192.22900000000001</v>
      </c>
      <c r="AK159" s="6">
        <v>7002.89</v>
      </c>
      <c r="AL159" s="39">
        <f t="shared" si="693"/>
        <v>36429.935129454978</v>
      </c>
      <c r="AM159" s="40">
        <v>0</v>
      </c>
      <c r="AN159" s="6">
        <v>0</v>
      </c>
      <c r="AO159" s="39">
        <v>0</v>
      </c>
      <c r="AP159" s="40">
        <v>0</v>
      </c>
      <c r="AQ159" s="6">
        <v>0</v>
      </c>
      <c r="AR159" s="39">
        <v>0</v>
      </c>
      <c r="AS159" s="40">
        <v>0</v>
      </c>
      <c r="AT159" s="6">
        <v>0</v>
      </c>
      <c r="AU159" s="39">
        <f t="shared" si="694"/>
        <v>0</v>
      </c>
      <c r="AV159" s="40">
        <v>190.98699999999999</v>
      </c>
      <c r="AW159" s="6">
        <v>5506.67</v>
      </c>
      <c r="AX159" s="39">
        <f t="shared" si="695"/>
        <v>28832.695419059939</v>
      </c>
      <c r="AY159" s="40">
        <v>3.2679999999999998</v>
      </c>
      <c r="AZ159" s="6">
        <v>61.52</v>
      </c>
      <c r="BA159" s="39">
        <f t="shared" si="696"/>
        <v>18824.969400244801</v>
      </c>
      <c r="BB159" s="40">
        <v>0</v>
      </c>
      <c r="BC159" s="6">
        <v>0</v>
      </c>
      <c r="BD159" s="39">
        <v>0</v>
      </c>
      <c r="BE159" s="40"/>
      <c r="BF159" s="6"/>
      <c r="BG159" s="39"/>
      <c r="BH159" s="40">
        <v>19.186</v>
      </c>
      <c r="BI159" s="6">
        <v>361.15</v>
      </c>
      <c r="BJ159" s="39">
        <f t="shared" si="697"/>
        <v>18823.621390597309</v>
      </c>
      <c r="BK159" s="40">
        <v>0</v>
      </c>
      <c r="BL159" s="6">
        <v>0</v>
      </c>
      <c r="BM159" s="39">
        <f t="shared" si="698"/>
        <v>0</v>
      </c>
      <c r="BN159" s="40">
        <v>0</v>
      </c>
      <c r="BO159" s="6">
        <v>0</v>
      </c>
      <c r="BP159" s="39">
        <f t="shared" si="699"/>
        <v>0</v>
      </c>
      <c r="BQ159" s="40">
        <v>0</v>
      </c>
      <c r="BR159" s="6">
        <v>0</v>
      </c>
      <c r="BS159" s="39">
        <v>0</v>
      </c>
      <c r="BT159" s="40">
        <v>11.324</v>
      </c>
      <c r="BU159" s="6">
        <v>264.86</v>
      </c>
      <c r="BV159" s="39">
        <f t="shared" si="700"/>
        <v>23389.261744966443</v>
      </c>
      <c r="BW159" s="40">
        <v>0</v>
      </c>
      <c r="BX159" s="6">
        <v>0</v>
      </c>
      <c r="BY159" s="39">
        <v>0</v>
      </c>
      <c r="BZ159" s="40">
        <v>42.77</v>
      </c>
      <c r="CA159" s="6">
        <v>994.11</v>
      </c>
      <c r="CB159" s="39">
        <f t="shared" si="701"/>
        <v>23243.161094224924</v>
      </c>
      <c r="CC159" s="40">
        <v>0</v>
      </c>
      <c r="CD159" s="6">
        <v>0</v>
      </c>
      <c r="CE159" s="39">
        <v>0</v>
      </c>
      <c r="CF159" s="40">
        <v>0.01</v>
      </c>
      <c r="CG159" s="6">
        <v>2.96</v>
      </c>
      <c r="CH159" s="39">
        <f t="shared" si="718"/>
        <v>296000</v>
      </c>
      <c r="CI159" s="40">
        <v>0</v>
      </c>
      <c r="CJ159" s="6">
        <v>0</v>
      </c>
      <c r="CK159" s="39">
        <v>0</v>
      </c>
      <c r="CL159" s="40">
        <v>0</v>
      </c>
      <c r="CM159" s="6">
        <v>0</v>
      </c>
      <c r="CN159" s="39">
        <f t="shared" si="702"/>
        <v>0</v>
      </c>
      <c r="CO159" s="40">
        <v>0.5</v>
      </c>
      <c r="CP159" s="6">
        <v>2</v>
      </c>
      <c r="CQ159" s="39">
        <f t="shared" si="711"/>
        <v>4000</v>
      </c>
      <c r="CR159" s="40">
        <v>0</v>
      </c>
      <c r="CS159" s="6">
        <v>0</v>
      </c>
      <c r="CT159" s="39">
        <v>0</v>
      </c>
      <c r="CU159" s="40">
        <v>0</v>
      </c>
      <c r="CV159" s="6">
        <v>0</v>
      </c>
      <c r="CW159" s="39">
        <v>0</v>
      </c>
      <c r="CX159" s="40"/>
      <c r="CY159" s="6"/>
      <c r="CZ159" s="39"/>
      <c r="DA159" s="40">
        <v>0</v>
      </c>
      <c r="DB159" s="6">
        <v>0</v>
      </c>
      <c r="DC159" s="39">
        <v>0</v>
      </c>
      <c r="DD159" s="40">
        <v>0</v>
      </c>
      <c r="DE159" s="6">
        <v>0</v>
      </c>
      <c r="DF159" s="39">
        <v>0</v>
      </c>
      <c r="DG159" s="40">
        <v>0</v>
      </c>
      <c r="DH159" s="6">
        <v>0</v>
      </c>
      <c r="DI159" s="39">
        <v>0</v>
      </c>
      <c r="DJ159" s="40">
        <v>0</v>
      </c>
      <c r="DK159" s="6">
        <v>0</v>
      </c>
      <c r="DL159" s="39">
        <v>0</v>
      </c>
      <c r="DM159" s="40">
        <v>1612.722</v>
      </c>
      <c r="DN159" s="6">
        <v>42203.38</v>
      </c>
      <c r="DO159" s="39">
        <f t="shared" si="703"/>
        <v>26169.035952879665</v>
      </c>
      <c r="DP159" s="40">
        <v>0</v>
      </c>
      <c r="DQ159" s="6">
        <v>0</v>
      </c>
      <c r="DR159" s="39">
        <v>0</v>
      </c>
      <c r="DS159" s="40">
        <v>0</v>
      </c>
      <c r="DT159" s="6">
        <v>0</v>
      </c>
      <c r="DU159" s="39">
        <v>0</v>
      </c>
      <c r="DV159" s="40">
        <v>0</v>
      </c>
      <c r="DW159" s="6">
        <v>0</v>
      </c>
      <c r="DX159" s="39">
        <v>0</v>
      </c>
      <c r="DY159" s="40">
        <v>0</v>
      </c>
      <c r="DZ159" s="6">
        <v>0</v>
      </c>
      <c r="EA159" s="39">
        <v>0</v>
      </c>
      <c r="EB159" s="40">
        <v>0</v>
      </c>
      <c r="EC159" s="6">
        <v>0</v>
      </c>
      <c r="ED159" s="39">
        <v>0</v>
      </c>
      <c r="EE159" s="40">
        <v>0</v>
      </c>
      <c r="EF159" s="6">
        <v>0</v>
      </c>
      <c r="EG159" s="39">
        <v>0</v>
      </c>
      <c r="EH159" s="40">
        <v>0</v>
      </c>
      <c r="EI159" s="6">
        <v>0</v>
      </c>
      <c r="EJ159" s="39">
        <v>0</v>
      </c>
      <c r="EK159" s="40">
        <v>0</v>
      </c>
      <c r="EL159" s="6">
        <v>0</v>
      </c>
      <c r="EM159" s="39">
        <v>0</v>
      </c>
      <c r="EN159" s="40">
        <v>0</v>
      </c>
      <c r="EO159" s="6">
        <v>0</v>
      </c>
      <c r="EP159" s="39">
        <v>0</v>
      </c>
      <c r="EQ159" s="40">
        <v>9.6000000000000002E-2</v>
      </c>
      <c r="ER159" s="6">
        <v>11.27</v>
      </c>
      <c r="ES159" s="39">
        <f t="shared" ref="ES159" si="725">ER159/EQ159*1000</f>
        <v>117395.83333333333</v>
      </c>
      <c r="ET159" s="40">
        <v>223.541</v>
      </c>
      <c r="EU159" s="6">
        <v>4557.5600000000004</v>
      </c>
      <c r="EV159" s="39">
        <f t="shared" si="704"/>
        <v>20388.027252271397</v>
      </c>
      <c r="EW159" s="40">
        <v>0</v>
      </c>
      <c r="EX159" s="6">
        <v>0</v>
      </c>
      <c r="EY159" s="39">
        <v>0</v>
      </c>
      <c r="EZ159" s="40">
        <v>0</v>
      </c>
      <c r="FA159" s="6">
        <v>0</v>
      </c>
      <c r="FB159" s="39">
        <v>0</v>
      </c>
      <c r="FC159" s="40">
        <v>0</v>
      </c>
      <c r="FD159" s="6">
        <v>0</v>
      </c>
      <c r="FE159" s="39">
        <v>0</v>
      </c>
      <c r="FF159" s="40">
        <v>0</v>
      </c>
      <c r="FG159" s="6">
        <v>0</v>
      </c>
      <c r="FH159" s="39">
        <v>0</v>
      </c>
      <c r="FI159" s="40">
        <v>0</v>
      </c>
      <c r="FJ159" s="6">
        <v>0</v>
      </c>
      <c r="FK159" s="39">
        <v>0</v>
      </c>
      <c r="FL159" s="40">
        <v>121.312</v>
      </c>
      <c r="FM159" s="6">
        <v>2878.54</v>
      </c>
      <c r="FN159" s="39">
        <f t="shared" si="705"/>
        <v>23728.402796096016</v>
      </c>
      <c r="FO159" s="40">
        <v>0</v>
      </c>
      <c r="FP159" s="6">
        <v>0</v>
      </c>
      <c r="FQ159" s="39">
        <f t="shared" si="706"/>
        <v>0</v>
      </c>
      <c r="FR159" s="40">
        <v>0</v>
      </c>
      <c r="FS159" s="6">
        <v>0</v>
      </c>
      <c r="FT159" s="39">
        <f t="shared" si="707"/>
        <v>0</v>
      </c>
      <c r="FU159" s="40">
        <v>0</v>
      </c>
      <c r="FV159" s="6">
        <v>0</v>
      </c>
      <c r="FW159" s="39">
        <v>0</v>
      </c>
      <c r="FX159" s="40">
        <v>0</v>
      </c>
      <c r="FY159" s="6">
        <v>0</v>
      </c>
      <c r="FZ159" s="39">
        <v>0</v>
      </c>
      <c r="GA159" s="40">
        <v>1.6319999999999999</v>
      </c>
      <c r="GB159" s="6">
        <v>277.39999999999998</v>
      </c>
      <c r="GC159" s="39">
        <f t="shared" si="708"/>
        <v>169975.49019607843</v>
      </c>
      <c r="GD159" s="40">
        <v>8.2409999999999997</v>
      </c>
      <c r="GE159" s="6">
        <v>414.33</v>
      </c>
      <c r="GF159" s="39">
        <f t="shared" si="709"/>
        <v>50276.665453221693</v>
      </c>
      <c r="GG159" s="40">
        <v>5.8449999999999998</v>
      </c>
      <c r="GH159" s="6">
        <v>37.74</v>
      </c>
      <c r="GI159" s="39">
        <f t="shared" si="710"/>
        <v>6456.8006843455951</v>
      </c>
      <c r="GJ159" s="40">
        <v>0</v>
      </c>
      <c r="GK159" s="6">
        <v>0</v>
      </c>
      <c r="GL159" s="39">
        <v>0</v>
      </c>
      <c r="GM159" s="40">
        <v>0</v>
      </c>
      <c r="GN159" s="6">
        <v>0</v>
      </c>
      <c r="GO159" s="39">
        <v>0</v>
      </c>
      <c r="GP159" s="40">
        <v>0</v>
      </c>
      <c r="GQ159" s="6">
        <v>0</v>
      </c>
      <c r="GR159" s="39">
        <v>0</v>
      </c>
      <c r="GS159" s="8">
        <f t="shared" si="606"/>
        <v>2535.5749999999998</v>
      </c>
      <c r="GT159" s="17">
        <f t="shared" si="607"/>
        <v>68410.53</v>
      </c>
      <c r="GU159" s="4"/>
      <c r="GV159" s="5"/>
      <c r="GW159" s="4"/>
      <c r="GX159" s="4"/>
      <c r="GY159" s="4"/>
      <c r="GZ159" s="5"/>
      <c r="HA159" s="4"/>
      <c r="HB159" s="4"/>
      <c r="HC159" s="4"/>
      <c r="HD159" s="5"/>
      <c r="HE159" s="4"/>
      <c r="HF159" s="4"/>
      <c r="HG159" s="4"/>
      <c r="HH159" s="5"/>
      <c r="HI159" s="4"/>
      <c r="HJ159" s="1"/>
      <c r="HK159" s="1"/>
      <c r="HL159" s="2"/>
      <c r="HM159" s="1"/>
      <c r="HN159" s="1"/>
      <c r="HO159" s="1"/>
      <c r="HP159" s="2"/>
      <c r="HQ159" s="1"/>
      <c r="HR159" s="1"/>
      <c r="HS159" s="1"/>
      <c r="HT159" s="2"/>
      <c r="HU159" s="1"/>
      <c r="HV159" s="1"/>
      <c r="HW159" s="1"/>
      <c r="HX159" s="2"/>
      <c r="HY159" s="1"/>
      <c r="HZ159" s="1"/>
      <c r="IA159" s="1"/>
      <c r="IB159" s="2"/>
      <c r="IC159" s="1"/>
      <c r="ID159" s="1"/>
      <c r="IE159" s="1"/>
      <c r="IF159" s="2"/>
      <c r="IG159" s="1"/>
      <c r="IH159" s="1"/>
      <c r="II159" s="1"/>
      <c r="IJ159" s="2"/>
      <c r="IK159" s="1"/>
      <c r="IL159" s="1"/>
      <c r="IM159" s="1"/>
    </row>
    <row r="160" spans="1:322" x14ac:dyDescent="0.3">
      <c r="A160" s="52">
        <v>2017</v>
      </c>
      <c r="B160" s="53" t="s">
        <v>16</v>
      </c>
      <c r="C160" s="40">
        <v>0</v>
      </c>
      <c r="D160" s="6">
        <v>0</v>
      </c>
      <c r="E160" s="39">
        <v>0</v>
      </c>
      <c r="F160" s="40">
        <v>0</v>
      </c>
      <c r="G160" s="6">
        <v>0</v>
      </c>
      <c r="H160" s="39">
        <v>0</v>
      </c>
      <c r="I160" s="40">
        <v>0</v>
      </c>
      <c r="J160" s="6">
        <v>0</v>
      </c>
      <c r="K160" s="39">
        <v>0</v>
      </c>
      <c r="L160" s="40">
        <v>0</v>
      </c>
      <c r="M160" s="6">
        <v>0</v>
      </c>
      <c r="N160" s="39">
        <v>0</v>
      </c>
      <c r="O160" s="40">
        <v>0.15</v>
      </c>
      <c r="P160" s="6">
        <v>3.33</v>
      </c>
      <c r="Q160" s="39">
        <f t="shared" si="716"/>
        <v>22200.000000000004</v>
      </c>
      <c r="R160" s="40">
        <v>0</v>
      </c>
      <c r="S160" s="6">
        <v>0</v>
      </c>
      <c r="T160" s="39">
        <v>0</v>
      </c>
      <c r="U160" s="40">
        <v>0.627</v>
      </c>
      <c r="V160" s="6">
        <v>21.2</v>
      </c>
      <c r="W160" s="39">
        <f t="shared" si="720"/>
        <v>33811.802232854869</v>
      </c>
      <c r="X160" s="40">
        <v>245.08600000000001</v>
      </c>
      <c r="Y160" s="6">
        <v>9291.7800000000007</v>
      </c>
      <c r="Z160" s="39">
        <f t="shared" si="690"/>
        <v>37912.324653386975</v>
      </c>
      <c r="AA160" s="40">
        <v>0</v>
      </c>
      <c r="AB160" s="6">
        <v>0</v>
      </c>
      <c r="AC160" s="39">
        <v>0</v>
      </c>
      <c r="AD160" s="40">
        <v>0</v>
      </c>
      <c r="AE160" s="6">
        <v>0</v>
      </c>
      <c r="AF160" s="39">
        <v>0</v>
      </c>
      <c r="AG160" s="40">
        <v>0</v>
      </c>
      <c r="AH160" s="6">
        <v>0</v>
      </c>
      <c r="AI160" s="39">
        <f t="shared" si="692"/>
        <v>0</v>
      </c>
      <c r="AJ160" s="40">
        <v>161.339</v>
      </c>
      <c r="AK160" s="6">
        <v>7022.56</v>
      </c>
      <c r="AL160" s="39">
        <f t="shared" si="693"/>
        <v>43526.735631186515</v>
      </c>
      <c r="AM160" s="40">
        <v>0</v>
      </c>
      <c r="AN160" s="6">
        <v>0</v>
      </c>
      <c r="AO160" s="39">
        <v>0</v>
      </c>
      <c r="AP160" s="40">
        <v>0</v>
      </c>
      <c r="AQ160" s="6">
        <v>0</v>
      </c>
      <c r="AR160" s="39">
        <v>0</v>
      </c>
      <c r="AS160" s="40">
        <v>0</v>
      </c>
      <c r="AT160" s="6">
        <v>0</v>
      </c>
      <c r="AU160" s="39">
        <f t="shared" si="694"/>
        <v>0</v>
      </c>
      <c r="AV160" s="40">
        <v>73.018000000000001</v>
      </c>
      <c r="AW160" s="6">
        <v>1815.2</v>
      </c>
      <c r="AX160" s="39">
        <f t="shared" si="695"/>
        <v>24859.62365444137</v>
      </c>
      <c r="AY160" s="40">
        <v>0</v>
      </c>
      <c r="AZ160" s="6">
        <v>0</v>
      </c>
      <c r="BA160" s="39">
        <v>0</v>
      </c>
      <c r="BB160" s="40">
        <v>0</v>
      </c>
      <c r="BC160" s="6">
        <v>0</v>
      </c>
      <c r="BD160" s="39">
        <v>0</v>
      </c>
      <c r="BE160" s="40"/>
      <c r="BF160" s="6"/>
      <c r="BG160" s="39"/>
      <c r="BH160" s="40">
        <v>0</v>
      </c>
      <c r="BI160" s="6">
        <v>0</v>
      </c>
      <c r="BJ160" s="39">
        <v>0</v>
      </c>
      <c r="BK160" s="40">
        <v>0</v>
      </c>
      <c r="BL160" s="6">
        <v>0</v>
      </c>
      <c r="BM160" s="39">
        <f t="shared" si="698"/>
        <v>0</v>
      </c>
      <c r="BN160" s="40">
        <v>0</v>
      </c>
      <c r="BO160" s="6">
        <v>0</v>
      </c>
      <c r="BP160" s="39">
        <f t="shared" si="699"/>
        <v>0</v>
      </c>
      <c r="BQ160" s="40">
        <v>0</v>
      </c>
      <c r="BR160" s="6">
        <v>0</v>
      </c>
      <c r="BS160" s="39">
        <v>0</v>
      </c>
      <c r="BT160" s="40">
        <v>13.872999999999999</v>
      </c>
      <c r="BU160" s="6">
        <v>303.17</v>
      </c>
      <c r="BV160" s="39">
        <f t="shared" si="700"/>
        <v>21853.240106682049</v>
      </c>
      <c r="BW160" s="40">
        <v>0</v>
      </c>
      <c r="BX160" s="6">
        <v>0</v>
      </c>
      <c r="BY160" s="39">
        <v>0</v>
      </c>
      <c r="BZ160" s="40">
        <v>40.831000000000003</v>
      </c>
      <c r="CA160" s="6">
        <v>3731.29</v>
      </c>
      <c r="CB160" s="39">
        <f t="shared" si="701"/>
        <v>91383.752540961505</v>
      </c>
      <c r="CC160" s="40">
        <v>0</v>
      </c>
      <c r="CD160" s="6">
        <v>0</v>
      </c>
      <c r="CE160" s="39">
        <v>0</v>
      </c>
      <c r="CF160" s="40">
        <v>0</v>
      </c>
      <c r="CG160" s="6">
        <v>0</v>
      </c>
      <c r="CH160" s="39">
        <v>0</v>
      </c>
      <c r="CI160" s="40">
        <v>0</v>
      </c>
      <c r="CJ160" s="6">
        <v>0</v>
      </c>
      <c r="CK160" s="39">
        <v>0</v>
      </c>
      <c r="CL160" s="40">
        <v>0</v>
      </c>
      <c r="CM160" s="6">
        <v>0</v>
      </c>
      <c r="CN160" s="39">
        <f t="shared" si="702"/>
        <v>0</v>
      </c>
      <c r="CO160" s="40">
        <v>0</v>
      </c>
      <c r="CP160" s="6">
        <v>0</v>
      </c>
      <c r="CQ160" s="39">
        <v>0</v>
      </c>
      <c r="CR160" s="40">
        <v>0</v>
      </c>
      <c r="CS160" s="6">
        <v>0</v>
      </c>
      <c r="CT160" s="39">
        <v>0</v>
      </c>
      <c r="CU160" s="40">
        <v>0</v>
      </c>
      <c r="CV160" s="6">
        <v>0</v>
      </c>
      <c r="CW160" s="39">
        <v>0</v>
      </c>
      <c r="CX160" s="40"/>
      <c r="CY160" s="6"/>
      <c r="CZ160" s="39"/>
      <c r="DA160" s="40">
        <v>0</v>
      </c>
      <c r="DB160" s="6">
        <v>0</v>
      </c>
      <c r="DC160" s="39">
        <v>0</v>
      </c>
      <c r="DD160" s="40">
        <v>0</v>
      </c>
      <c r="DE160" s="6">
        <v>0</v>
      </c>
      <c r="DF160" s="39">
        <v>0</v>
      </c>
      <c r="DG160" s="40">
        <v>0</v>
      </c>
      <c r="DH160" s="6">
        <v>0</v>
      </c>
      <c r="DI160" s="39">
        <v>0</v>
      </c>
      <c r="DJ160" s="40">
        <v>1.2E-2</v>
      </c>
      <c r="DK160" s="6">
        <v>0.04</v>
      </c>
      <c r="DL160" s="39">
        <f t="shared" si="712"/>
        <v>3333.3333333333335</v>
      </c>
      <c r="DM160" s="40">
        <v>1338.8620000000001</v>
      </c>
      <c r="DN160" s="6">
        <v>41347.360000000001</v>
      </c>
      <c r="DO160" s="39">
        <f t="shared" si="703"/>
        <v>30882.465855330869</v>
      </c>
      <c r="DP160" s="40">
        <v>0</v>
      </c>
      <c r="DQ160" s="6">
        <v>0</v>
      </c>
      <c r="DR160" s="39">
        <v>0</v>
      </c>
      <c r="DS160" s="40">
        <v>0</v>
      </c>
      <c r="DT160" s="6">
        <v>0</v>
      </c>
      <c r="DU160" s="39">
        <v>0</v>
      </c>
      <c r="DV160" s="40">
        <v>0</v>
      </c>
      <c r="DW160" s="6">
        <v>0</v>
      </c>
      <c r="DX160" s="39">
        <v>0</v>
      </c>
      <c r="DY160" s="40">
        <v>0</v>
      </c>
      <c r="DZ160" s="6">
        <v>0</v>
      </c>
      <c r="EA160" s="39">
        <v>0</v>
      </c>
      <c r="EB160" s="40">
        <v>0</v>
      </c>
      <c r="EC160" s="6">
        <v>0</v>
      </c>
      <c r="ED160" s="39">
        <v>0</v>
      </c>
      <c r="EE160" s="40">
        <v>0</v>
      </c>
      <c r="EF160" s="6">
        <v>0</v>
      </c>
      <c r="EG160" s="39">
        <v>0</v>
      </c>
      <c r="EH160" s="40">
        <v>0</v>
      </c>
      <c r="EI160" s="6">
        <v>0</v>
      </c>
      <c r="EJ160" s="39">
        <v>0</v>
      </c>
      <c r="EK160" s="40">
        <v>0</v>
      </c>
      <c r="EL160" s="6">
        <v>0</v>
      </c>
      <c r="EM160" s="39">
        <v>0</v>
      </c>
      <c r="EN160" s="40">
        <v>0</v>
      </c>
      <c r="EO160" s="6">
        <v>0</v>
      </c>
      <c r="EP160" s="39">
        <v>0</v>
      </c>
      <c r="EQ160" s="40">
        <v>0</v>
      </c>
      <c r="ER160" s="6">
        <v>0</v>
      </c>
      <c r="ES160" s="39">
        <v>0</v>
      </c>
      <c r="ET160" s="40">
        <v>151.37899999999999</v>
      </c>
      <c r="EU160" s="6">
        <v>3023.94</v>
      </c>
      <c r="EV160" s="39">
        <f t="shared" si="704"/>
        <v>19975.954392617208</v>
      </c>
      <c r="EW160" s="40">
        <v>0</v>
      </c>
      <c r="EX160" s="6">
        <v>0</v>
      </c>
      <c r="EY160" s="39">
        <v>0</v>
      </c>
      <c r="EZ160" s="40">
        <v>0</v>
      </c>
      <c r="FA160" s="6">
        <v>0</v>
      </c>
      <c r="FB160" s="39">
        <v>0</v>
      </c>
      <c r="FC160" s="40">
        <v>8.1069999999999993</v>
      </c>
      <c r="FD160" s="6">
        <v>568.02</v>
      </c>
      <c r="FE160" s="39">
        <f t="shared" si="717"/>
        <v>70065.375601332198</v>
      </c>
      <c r="FF160" s="40">
        <v>0</v>
      </c>
      <c r="FG160" s="6">
        <v>0</v>
      </c>
      <c r="FH160" s="39">
        <v>0</v>
      </c>
      <c r="FI160" s="40">
        <v>1E-3</v>
      </c>
      <c r="FJ160" s="6">
        <v>4.5999999999999996</v>
      </c>
      <c r="FK160" s="39">
        <f t="shared" ref="FK160" si="726">FJ160/FI160*1000</f>
        <v>4600000</v>
      </c>
      <c r="FL160" s="40">
        <v>78.588999999999999</v>
      </c>
      <c r="FM160" s="6">
        <v>2580.4899999999998</v>
      </c>
      <c r="FN160" s="39">
        <f t="shared" si="705"/>
        <v>32835.256842560659</v>
      </c>
      <c r="FO160" s="40">
        <v>0</v>
      </c>
      <c r="FP160" s="6">
        <v>0</v>
      </c>
      <c r="FQ160" s="39">
        <f t="shared" si="706"/>
        <v>0</v>
      </c>
      <c r="FR160" s="40">
        <v>0</v>
      </c>
      <c r="FS160" s="6">
        <v>0</v>
      </c>
      <c r="FT160" s="39">
        <f t="shared" si="707"/>
        <v>0</v>
      </c>
      <c r="FU160" s="40">
        <v>0</v>
      </c>
      <c r="FV160" s="6">
        <v>0</v>
      </c>
      <c r="FW160" s="39">
        <v>0</v>
      </c>
      <c r="FX160" s="40">
        <v>0</v>
      </c>
      <c r="FY160" s="6">
        <v>0</v>
      </c>
      <c r="FZ160" s="39">
        <v>0</v>
      </c>
      <c r="GA160" s="40">
        <v>2.2799999999999998</v>
      </c>
      <c r="GB160" s="6">
        <v>336.14</v>
      </c>
      <c r="GC160" s="39">
        <f t="shared" si="708"/>
        <v>147429.82456140351</v>
      </c>
      <c r="GD160" s="40">
        <v>65.382000000000005</v>
      </c>
      <c r="GE160" s="6">
        <v>2415.42</v>
      </c>
      <c r="GF160" s="39">
        <f t="shared" si="709"/>
        <v>36943.195374873816</v>
      </c>
      <c r="GG160" s="40">
        <v>0.65600000000000003</v>
      </c>
      <c r="GH160" s="6">
        <v>4.2300000000000004</v>
      </c>
      <c r="GI160" s="39">
        <f t="shared" si="710"/>
        <v>6448.1707317073169</v>
      </c>
      <c r="GJ160" s="40">
        <v>0</v>
      </c>
      <c r="GK160" s="6">
        <v>0</v>
      </c>
      <c r="GL160" s="39">
        <v>0</v>
      </c>
      <c r="GM160" s="40">
        <v>0</v>
      </c>
      <c r="GN160" s="6">
        <v>0</v>
      </c>
      <c r="GO160" s="39">
        <v>0</v>
      </c>
      <c r="GP160" s="40">
        <v>0</v>
      </c>
      <c r="GQ160" s="6">
        <v>0</v>
      </c>
      <c r="GR160" s="39">
        <v>0</v>
      </c>
      <c r="GS160" s="8">
        <f t="shared" si="606"/>
        <v>2179.5650000000005</v>
      </c>
      <c r="GT160" s="17">
        <f t="shared" si="607"/>
        <v>72447.570000000007</v>
      </c>
      <c r="GU160" s="4"/>
      <c r="GV160" s="5"/>
      <c r="GW160" s="4"/>
      <c r="GX160" s="4"/>
      <c r="GY160" s="4"/>
      <c r="GZ160" s="5"/>
      <c r="HA160" s="4"/>
      <c r="HB160" s="4"/>
      <c r="HC160" s="4"/>
      <c r="HD160" s="5"/>
      <c r="HE160" s="4"/>
      <c r="HF160" s="4"/>
      <c r="HG160" s="4"/>
      <c r="HH160" s="5"/>
      <c r="HI160" s="4"/>
      <c r="HJ160" s="1"/>
      <c r="HK160" s="1"/>
      <c r="HL160" s="2"/>
      <c r="HM160" s="1"/>
      <c r="HN160" s="1"/>
      <c r="HO160" s="1"/>
      <c r="HP160" s="2"/>
      <c r="HQ160" s="1"/>
      <c r="HR160" s="1"/>
      <c r="HS160" s="1"/>
      <c r="HT160" s="2"/>
      <c r="HU160" s="1"/>
      <c r="HV160" s="1"/>
      <c r="HW160" s="1"/>
      <c r="HX160" s="2"/>
      <c r="HY160" s="1"/>
      <c r="HZ160" s="1"/>
      <c r="IA160" s="1"/>
      <c r="IB160" s="2"/>
      <c r="IC160" s="1"/>
      <c r="ID160" s="1"/>
      <c r="IE160" s="1"/>
      <c r="IF160" s="2"/>
      <c r="IG160" s="1"/>
      <c r="IH160" s="1"/>
      <c r="II160" s="1"/>
      <c r="IJ160" s="2"/>
      <c r="IK160" s="1"/>
      <c r="IL160" s="1"/>
      <c r="IM160" s="1"/>
    </row>
    <row r="161" spans="1:322" ht="15" thickBot="1" x14ac:dyDescent="0.35">
      <c r="A161" s="54"/>
      <c r="B161" s="55" t="s">
        <v>17</v>
      </c>
      <c r="C161" s="41">
        <f t="shared" ref="C161:D161" si="727">SUM(C149:C160)</f>
        <v>0</v>
      </c>
      <c r="D161" s="32">
        <f t="shared" si="727"/>
        <v>0</v>
      </c>
      <c r="E161" s="42"/>
      <c r="F161" s="41">
        <f t="shared" ref="F161:G161" si="728">SUM(F149:F160)</f>
        <v>169.84300000000002</v>
      </c>
      <c r="G161" s="32">
        <f t="shared" si="728"/>
        <v>7901.5400000000009</v>
      </c>
      <c r="H161" s="42"/>
      <c r="I161" s="41">
        <f t="shared" ref="I161:J161" si="729">SUM(I149:I160)</f>
        <v>232.80599999999998</v>
      </c>
      <c r="J161" s="32">
        <f t="shared" si="729"/>
        <v>7757.4400000000005</v>
      </c>
      <c r="K161" s="42"/>
      <c r="L161" s="41">
        <f t="shared" ref="L161:M161" si="730">SUM(L149:L160)</f>
        <v>95.463000000000008</v>
      </c>
      <c r="M161" s="32">
        <f t="shared" si="730"/>
        <v>7774.49</v>
      </c>
      <c r="N161" s="42"/>
      <c r="O161" s="41">
        <f t="shared" ref="O161:P161" si="731">SUM(O149:O160)</f>
        <v>1.5449999999999997</v>
      </c>
      <c r="P161" s="32">
        <f t="shared" si="731"/>
        <v>37.67</v>
      </c>
      <c r="Q161" s="42"/>
      <c r="R161" s="41">
        <f t="shared" ref="R161:S161" si="732">SUM(R149:R160)</f>
        <v>49.082000000000001</v>
      </c>
      <c r="S161" s="32">
        <f t="shared" si="732"/>
        <v>834.63</v>
      </c>
      <c r="T161" s="42"/>
      <c r="U161" s="41">
        <f t="shared" ref="U161:V161" si="733">SUM(U149:U160)</f>
        <v>1.254</v>
      </c>
      <c r="V161" s="32">
        <f t="shared" si="733"/>
        <v>40.67</v>
      </c>
      <c r="W161" s="42"/>
      <c r="X161" s="41">
        <f t="shared" ref="X161:Y161" si="734">SUM(X149:X160)</f>
        <v>1485.2810000000002</v>
      </c>
      <c r="Y161" s="32">
        <f t="shared" si="734"/>
        <v>53818.01</v>
      </c>
      <c r="Z161" s="42"/>
      <c r="AA161" s="41">
        <f t="shared" ref="AA161:AB161" si="735">SUM(AA149:AA160)</f>
        <v>26.042000000000002</v>
      </c>
      <c r="AB161" s="32">
        <f t="shared" si="735"/>
        <v>1038.04</v>
      </c>
      <c r="AC161" s="42"/>
      <c r="AD161" s="41">
        <f t="shared" ref="AD161:AE161" si="736">SUM(AD149:AD160)</f>
        <v>0</v>
      </c>
      <c r="AE161" s="32">
        <f t="shared" si="736"/>
        <v>0</v>
      </c>
      <c r="AF161" s="42"/>
      <c r="AG161" s="41">
        <f t="shared" ref="AG161:AH161" si="737">SUM(AG149:AG160)</f>
        <v>0</v>
      </c>
      <c r="AH161" s="32">
        <f t="shared" si="737"/>
        <v>0</v>
      </c>
      <c r="AI161" s="42"/>
      <c r="AJ161" s="41">
        <f t="shared" ref="AJ161:AK161" si="738">SUM(AJ149:AJ160)</f>
        <v>1375.549</v>
      </c>
      <c r="AK161" s="32">
        <f t="shared" si="738"/>
        <v>48583.229999999996</v>
      </c>
      <c r="AL161" s="42"/>
      <c r="AM161" s="41">
        <f t="shared" ref="AM161:AN161" si="739">SUM(AM149:AM160)</f>
        <v>1E-3</v>
      </c>
      <c r="AN161" s="32">
        <f t="shared" si="739"/>
        <v>7.0000000000000007E-2</v>
      </c>
      <c r="AO161" s="42"/>
      <c r="AP161" s="41">
        <f t="shared" ref="AP161:AQ161" si="740">SUM(AP149:AP160)</f>
        <v>2.1999999999999999E-2</v>
      </c>
      <c r="AQ161" s="32">
        <f t="shared" si="740"/>
        <v>0.98</v>
      </c>
      <c r="AR161" s="42"/>
      <c r="AS161" s="41">
        <f t="shared" ref="AS161:AT161" si="741">SUM(AS149:AS160)</f>
        <v>0</v>
      </c>
      <c r="AT161" s="32">
        <f t="shared" si="741"/>
        <v>0</v>
      </c>
      <c r="AU161" s="42"/>
      <c r="AV161" s="41">
        <f t="shared" ref="AV161:AW161" si="742">SUM(AV149:AV160)</f>
        <v>1747.2580000000003</v>
      </c>
      <c r="AW161" s="32">
        <f t="shared" si="742"/>
        <v>47119.689999999988</v>
      </c>
      <c r="AX161" s="42"/>
      <c r="AY161" s="41">
        <f t="shared" ref="AY161:AZ161" si="743">SUM(AY149:AY160)</f>
        <v>10.061999999999998</v>
      </c>
      <c r="AZ161" s="32">
        <f t="shared" si="743"/>
        <v>216.4</v>
      </c>
      <c r="BA161" s="42"/>
      <c r="BB161" s="41">
        <f>SUM(BB149:BB160)</f>
        <v>0</v>
      </c>
      <c r="BC161" s="32">
        <f>SUM(BC149:BC160)</f>
        <v>0</v>
      </c>
      <c r="BD161" s="42"/>
      <c r="BE161" s="41"/>
      <c r="BF161" s="32"/>
      <c r="BG161" s="42"/>
      <c r="BH161" s="41">
        <f t="shared" ref="BH161:BI161" si="744">SUM(BH149:BH160)</f>
        <v>183.881</v>
      </c>
      <c r="BI161" s="32">
        <f t="shared" si="744"/>
        <v>4216.8499999999995</v>
      </c>
      <c r="BJ161" s="42"/>
      <c r="BK161" s="41">
        <f t="shared" ref="BK161:BL161" si="745">SUM(BK149:BK160)</f>
        <v>0</v>
      </c>
      <c r="BL161" s="32">
        <f t="shared" si="745"/>
        <v>0</v>
      </c>
      <c r="BM161" s="42"/>
      <c r="BN161" s="41">
        <f t="shared" ref="BN161:BO161" si="746">SUM(BN149:BN160)</f>
        <v>0</v>
      </c>
      <c r="BO161" s="32">
        <f t="shared" si="746"/>
        <v>0</v>
      </c>
      <c r="BP161" s="42"/>
      <c r="BQ161" s="41">
        <f t="shared" ref="BQ161:BR161" si="747">SUM(BQ149:BQ160)</f>
        <v>1.5</v>
      </c>
      <c r="BR161" s="32">
        <f t="shared" si="747"/>
        <v>580.16999999999996</v>
      </c>
      <c r="BS161" s="42"/>
      <c r="BT161" s="41">
        <f t="shared" ref="BT161:BU161" si="748">SUM(BT149:BT160)</f>
        <v>135.684</v>
      </c>
      <c r="BU161" s="32">
        <f t="shared" si="748"/>
        <v>3015.8700000000003</v>
      </c>
      <c r="BV161" s="42"/>
      <c r="BW161" s="41">
        <f t="shared" ref="BW161:BX161" si="749">SUM(BW149:BW160)</f>
        <v>0</v>
      </c>
      <c r="BX161" s="32">
        <f t="shared" si="749"/>
        <v>0</v>
      </c>
      <c r="BY161" s="42"/>
      <c r="BZ161" s="41">
        <f t="shared" ref="BZ161:CA161" si="750">SUM(BZ149:BZ160)</f>
        <v>620.31600000000003</v>
      </c>
      <c r="CA161" s="32">
        <f t="shared" si="750"/>
        <v>19295.54</v>
      </c>
      <c r="CB161" s="42"/>
      <c r="CC161" s="41">
        <f t="shared" ref="CC161:CD161" si="751">SUM(CC149:CC160)</f>
        <v>0</v>
      </c>
      <c r="CD161" s="32">
        <f t="shared" si="751"/>
        <v>0</v>
      </c>
      <c r="CE161" s="42"/>
      <c r="CF161" s="41">
        <f t="shared" ref="CF161:CG161" si="752">SUM(CF149:CF160)</f>
        <v>42.166999999999994</v>
      </c>
      <c r="CG161" s="32">
        <f t="shared" si="752"/>
        <v>330.71999999999997</v>
      </c>
      <c r="CH161" s="42"/>
      <c r="CI161" s="41">
        <f t="shared" ref="CI161:CJ161" si="753">SUM(CI149:CI160)</f>
        <v>0</v>
      </c>
      <c r="CJ161" s="32">
        <f t="shared" si="753"/>
        <v>0</v>
      </c>
      <c r="CK161" s="42"/>
      <c r="CL161" s="41">
        <f t="shared" ref="CL161:CM161" si="754">SUM(CL149:CL160)</f>
        <v>0</v>
      </c>
      <c r="CM161" s="32">
        <f t="shared" si="754"/>
        <v>0</v>
      </c>
      <c r="CN161" s="42"/>
      <c r="CO161" s="41">
        <f t="shared" ref="CO161:CP161" si="755">SUM(CO149:CO160)</f>
        <v>9.7059999999999995</v>
      </c>
      <c r="CP161" s="32">
        <f t="shared" si="755"/>
        <v>16.8</v>
      </c>
      <c r="CQ161" s="42"/>
      <c r="CR161" s="41">
        <f t="shared" ref="CR161:CS161" si="756">SUM(CR149:CR160)</f>
        <v>0</v>
      </c>
      <c r="CS161" s="32">
        <f t="shared" si="756"/>
        <v>0</v>
      </c>
      <c r="CT161" s="42"/>
      <c r="CU161" s="41">
        <f t="shared" ref="CU161:CV161" si="757">SUM(CU149:CU160)</f>
        <v>0</v>
      </c>
      <c r="CV161" s="32">
        <f t="shared" si="757"/>
        <v>0</v>
      </c>
      <c r="CW161" s="42"/>
      <c r="CX161" s="41"/>
      <c r="CY161" s="32"/>
      <c r="CZ161" s="42"/>
      <c r="DA161" s="41">
        <f t="shared" ref="DA161:DB161" si="758">SUM(DA149:DA160)</f>
        <v>0</v>
      </c>
      <c r="DB161" s="32">
        <f t="shared" si="758"/>
        <v>0</v>
      </c>
      <c r="DC161" s="42"/>
      <c r="DD161" s="41">
        <f t="shared" ref="DD161:DE161" si="759">SUM(DD149:DD160)</f>
        <v>0</v>
      </c>
      <c r="DE161" s="32">
        <f t="shared" si="759"/>
        <v>0</v>
      </c>
      <c r="DF161" s="42"/>
      <c r="DG161" s="41">
        <f t="shared" ref="DG161:DH161" si="760">SUM(DG149:DG160)</f>
        <v>0</v>
      </c>
      <c r="DH161" s="32">
        <f t="shared" si="760"/>
        <v>0</v>
      </c>
      <c r="DI161" s="42"/>
      <c r="DJ161" s="41">
        <f t="shared" ref="DJ161:DK161" si="761">SUM(DJ149:DJ160)</f>
        <v>30.096</v>
      </c>
      <c r="DK161" s="32">
        <f t="shared" si="761"/>
        <v>131.26999999999998</v>
      </c>
      <c r="DL161" s="42"/>
      <c r="DM161" s="41">
        <f t="shared" ref="DM161:DN161" si="762">SUM(DM149:DM160)</f>
        <v>16430.579999999998</v>
      </c>
      <c r="DN161" s="32">
        <f t="shared" si="762"/>
        <v>424511.51</v>
      </c>
      <c r="DO161" s="42"/>
      <c r="DP161" s="41">
        <f t="shared" ref="DP161:DQ161" si="763">SUM(DP149:DP160)</f>
        <v>0</v>
      </c>
      <c r="DQ161" s="32">
        <f t="shared" si="763"/>
        <v>0</v>
      </c>
      <c r="DR161" s="42"/>
      <c r="DS161" s="41">
        <f t="shared" ref="DS161:DT161" si="764">SUM(DS149:DS160)</f>
        <v>0</v>
      </c>
      <c r="DT161" s="32">
        <f t="shared" si="764"/>
        <v>0</v>
      </c>
      <c r="DU161" s="42"/>
      <c r="DV161" s="41">
        <f t="shared" ref="DV161:DW161" si="765">SUM(DV149:DV160)</f>
        <v>0</v>
      </c>
      <c r="DW161" s="32">
        <f t="shared" si="765"/>
        <v>0</v>
      </c>
      <c r="DX161" s="42"/>
      <c r="DY161" s="41">
        <f t="shared" ref="DY161:DZ161" si="766">SUM(DY149:DY160)</f>
        <v>0</v>
      </c>
      <c r="DZ161" s="32">
        <f t="shared" si="766"/>
        <v>0</v>
      </c>
      <c r="EA161" s="42"/>
      <c r="EB161" s="41">
        <f t="shared" ref="EB161:EC161" si="767">SUM(EB149:EB160)</f>
        <v>0</v>
      </c>
      <c r="EC161" s="32">
        <f t="shared" si="767"/>
        <v>0</v>
      </c>
      <c r="ED161" s="42"/>
      <c r="EE161" s="41">
        <f t="shared" ref="EE161:EF161" si="768">SUM(EE149:EE160)</f>
        <v>0</v>
      </c>
      <c r="EF161" s="32">
        <f t="shared" si="768"/>
        <v>0</v>
      </c>
      <c r="EG161" s="42"/>
      <c r="EH161" s="41">
        <f t="shared" ref="EH161:EI161" si="769">SUM(EH149:EH160)</f>
        <v>1E-3</v>
      </c>
      <c r="EI161" s="32">
        <f t="shared" si="769"/>
        <v>1.02</v>
      </c>
      <c r="EJ161" s="42"/>
      <c r="EK161" s="41">
        <f t="shared" ref="EK161:EL161" si="770">SUM(EK149:EK160)</f>
        <v>0</v>
      </c>
      <c r="EL161" s="32">
        <f t="shared" si="770"/>
        <v>0</v>
      </c>
      <c r="EM161" s="42"/>
      <c r="EN161" s="41">
        <f t="shared" ref="EN161:EO161" si="771">SUM(EN149:EN160)</f>
        <v>1E-3</v>
      </c>
      <c r="EO161" s="32">
        <f t="shared" si="771"/>
        <v>2.88</v>
      </c>
      <c r="EP161" s="42"/>
      <c r="EQ161" s="41">
        <f t="shared" ref="EQ161:ER161" si="772">SUM(EQ149:EQ160)</f>
        <v>9.6000000000000002E-2</v>
      </c>
      <c r="ER161" s="32">
        <f t="shared" si="772"/>
        <v>11.27</v>
      </c>
      <c r="ES161" s="42"/>
      <c r="ET161" s="41">
        <f t="shared" ref="ET161:EU161" si="773">SUM(ET149:ET160)</f>
        <v>1454.3239999999998</v>
      </c>
      <c r="EU161" s="32">
        <f t="shared" si="773"/>
        <v>30363.58</v>
      </c>
      <c r="EV161" s="42"/>
      <c r="EW161" s="41">
        <f t="shared" ref="EW161:EX161" si="774">SUM(EW149:EW160)</f>
        <v>0</v>
      </c>
      <c r="EX161" s="32">
        <f t="shared" si="774"/>
        <v>0</v>
      </c>
      <c r="EY161" s="42"/>
      <c r="EZ161" s="41">
        <f t="shared" ref="EZ161:FA161" si="775">SUM(EZ149:EZ160)</f>
        <v>0.59499999999999997</v>
      </c>
      <c r="FA161" s="32">
        <f t="shared" si="775"/>
        <v>17.649999999999999</v>
      </c>
      <c r="FB161" s="42"/>
      <c r="FC161" s="41">
        <f t="shared" ref="FC161:FD161" si="776">SUM(FC149:FC160)</f>
        <v>10.157</v>
      </c>
      <c r="FD161" s="32">
        <f t="shared" si="776"/>
        <v>647.87</v>
      </c>
      <c r="FE161" s="42"/>
      <c r="FF161" s="41">
        <f t="shared" ref="FF161:FG161" si="777">SUM(FF149:FF160)</f>
        <v>0</v>
      </c>
      <c r="FG161" s="32">
        <f t="shared" si="777"/>
        <v>0</v>
      </c>
      <c r="FH161" s="42"/>
      <c r="FI161" s="41">
        <f t="shared" ref="FI161:FJ161" si="778">SUM(FI149:FI160)</f>
        <v>1E-3</v>
      </c>
      <c r="FJ161" s="32">
        <f t="shared" si="778"/>
        <v>4.5999999999999996</v>
      </c>
      <c r="FK161" s="42"/>
      <c r="FL161" s="41">
        <f t="shared" ref="FL161:FM161" si="779">SUM(FL149:FL160)</f>
        <v>1201.5179999999998</v>
      </c>
      <c r="FM161" s="32">
        <f t="shared" si="779"/>
        <v>22722.370000000003</v>
      </c>
      <c r="FN161" s="42"/>
      <c r="FO161" s="41">
        <f t="shared" ref="FO161:FP161" si="780">SUM(FO149:FO160)</f>
        <v>0</v>
      </c>
      <c r="FP161" s="32">
        <f t="shared" si="780"/>
        <v>0</v>
      </c>
      <c r="FQ161" s="42"/>
      <c r="FR161" s="41">
        <f t="shared" ref="FR161:FS161" si="781">SUM(FR149:FR160)</f>
        <v>0</v>
      </c>
      <c r="FS161" s="32">
        <f t="shared" si="781"/>
        <v>0</v>
      </c>
      <c r="FT161" s="42"/>
      <c r="FU161" s="41">
        <f t="shared" ref="FU161:FV161" si="782">SUM(FU149:FU160)</f>
        <v>3.4000000000000002E-2</v>
      </c>
      <c r="FV161" s="32">
        <f t="shared" si="782"/>
        <v>1.18</v>
      </c>
      <c r="FW161" s="42"/>
      <c r="FX161" s="41">
        <f t="shared" ref="FX161:FY161" si="783">SUM(FX149:FX160)</f>
        <v>2E-3</v>
      </c>
      <c r="FY161" s="32">
        <f t="shared" si="783"/>
        <v>0.13</v>
      </c>
      <c r="FZ161" s="42"/>
      <c r="GA161" s="41">
        <f t="shared" ref="GA161:GB161" si="784">SUM(GA149:GA160)</f>
        <v>21.797000000000001</v>
      </c>
      <c r="GB161" s="32">
        <f t="shared" si="784"/>
        <v>2855.7999999999997</v>
      </c>
      <c r="GC161" s="42"/>
      <c r="GD161" s="41">
        <f t="shared" ref="GD161:GE161" si="785">SUM(GD149:GD160)</f>
        <v>2100.1060000000002</v>
      </c>
      <c r="GE161" s="32">
        <f t="shared" si="785"/>
        <v>71626.560000000012</v>
      </c>
      <c r="GF161" s="42"/>
      <c r="GG161" s="41">
        <f t="shared" ref="GG161:GH161" si="786">SUM(GG149:GG160)</f>
        <v>9.8190000000000008</v>
      </c>
      <c r="GH161" s="32">
        <f t="shared" si="786"/>
        <v>60.800000000000011</v>
      </c>
      <c r="GI161" s="42"/>
      <c r="GJ161" s="41">
        <f t="shared" ref="GJ161:GK161" si="787">SUM(GJ149:GJ160)</f>
        <v>0</v>
      </c>
      <c r="GK161" s="32">
        <f t="shared" si="787"/>
        <v>0</v>
      </c>
      <c r="GL161" s="42"/>
      <c r="GM161" s="41">
        <f t="shared" ref="GM161:GN161" si="788">SUM(GM149:GM160)</f>
        <v>0</v>
      </c>
      <c r="GN161" s="32">
        <f t="shared" si="788"/>
        <v>0</v>
      </c>
      <c r="GO161" s="42"/>
      <c r="GP161" s="41">
        <f t="shared" ref="GP161:GQ161" si="789">SUM(GP149:GP160)</f>
        <v>0</v>
      </c>
      <c r="GQ161" s="32">
        <f t="shared" si="789"/>
        <v>0</v>
      </c>
      <c r="GR161" s="42"/>
      <c r="GS161" s="33">
        <f t="shared" si="606"/>
        <v>27445.300999999999</v>
      </c>
      <c r="GT161" s="34">
        <f t="shared" si="607"/>
        <v>755495.45000000019</v>
      </c>
      <c r="GU161" s="4"/>
      <c r="GV161" s="5"/>
      <c r="GW161" s="4"/>
      <c r="GX161" s="4"/>
      <c r="GY161" s="4"/>
      <c r="GZ161" s="5"/>
      <c r="HA161" s="4"/>
      <c r="HB161" s="4"/>
      <c r="HC161" s="4"/>
      <c r="HD161" s="5"/>
      <c r="HE161" s="4"/>
      <c r="HF161" s="4"/>
      <c r="HG161" s="4"/>
      <c r="HH161" s="5"/>
      <c r="HI161" s="4"/>
      <c r="HJ161" s="1"/>
      <c r="HK161" s="1"/>
      <c r="HL161" s="2"/>
      <c r="HM161" s="1"/>
      <c r="HN161" s="1"/>
      <c r="HO161" s="1"/>
      <c r="HP161" s="2"/>
      <c r="HQ161" s="1"/>
      <c r="HR161" s="1"/>
      <c r="HS161" s="1"/>
      <c r="HT161" s="2"/>
      <c r="HU161" s="1"/>
      <c r="HV161" s="1"/>
      <c r="HW161" s="1"/>
      <c r="HX161" s="2"/>
      <c r="HY161" s="1"/>
      <c r="HZ161" s="1"/>
      <c r="IA161" s="1"/>
      <c r="IB161" s="2"/>
      <c r="IC161" s="1"/>
      <c r="ID161" s="1"/>
      <c r="IE161" s="1"/>
      <c r="IF161" s="2"/>
      <c r="IG161" s="1"/>
      <c r="IH161" s="1"/>
      <c r="II161" s="1"/>
      <c r="IJ161" s="2"/>
      <c r="IK161" s="1"/>
      <c r="IL161" s="1"/>
      <c r="IM161" s="1"/>
      <c r="IR161" s="3"/>
      <c r="IW161" s="3"/>
      <c r="JB161" s="3"/>
      <c r="JG161" s="3"/>
      <c r="JL161" s="3"/>
      <c r="JQ161" s="3"/>
      <c r="JV161" s="3"/>
      <c r="KA161" s="3"/>
      <c r="KF161" s="3"/>
      <c r="KK161" s="3"/>
      <c r="KP161" s="3"/>
      <c r="KU161" s="3"/>
      <c r="KZ161" s="3"/>
      <c r="LE161" s="3"/>
      <c r="LJ161" s="3"/>
    </row>
    <row r="162" spans="1:322" x14ac:dyDescent="0.3">
      <c r="A162" s="52">
        <v>2018</v>
      </c>
      <c r="B162" s="53" t="s">
        <v>5</v>
      </c>
      <c r="C162" s="40">
        <v>0</v>
      </c>
      <c r="D162" s="6">
        <v>0</v>
      </c>
      <c r="E162" s="39">
        <v>0</v>
      </c>
      <c r="F162" s="40">
        <v>23.795000000000002</v>
      </c>
      <c r="G162" s="6">
        <v>1143.3</v>
      </c>
      <c r="H162" s="39">
        <f t="shared" ref="H162:H172" si="790">G162/F162*1000</f>
        <v>48047.909224627023</v>
      </c>
      <c r="I162" s="40">
        <v>44.293999999999997</v>
      </c>
      <c r="J162" s="6">
        <v>1278.48</v>
      </c>
      <c r="K162" s="39">
        <f t="shared" ref="K162:K173" si="791">J162/I162*1000</f>
        <v>28863.502957511177</v>
      </c>
      <c r="L162" s="40">
        <v>6.141</v>
      </c>
      <c r="M162" s="6">
        <v>164.61</v>
      </c>
      <c r="N162" s="39">
        <f t="shared" ref="N162:N172" si="792">M162/L162*1000</f>
        <v>26805.080605764535</v>
      </c>
      <c r="O162" s="40">
        <v>9.2999999999999999E-2</v>
      </c>
      <c r="P162" s="6">
        <v>2.1800000000000002</v>
      </c>
      <c r="Q162" s="39">
        <f t="shared" ref="Q162:Q169" si="793">P162/O162*1000</f>
        <v>23440.860215053763</v>
      </c>
      <c r="R162" s="40">
        <v>0</v>
      </c>
      <c r="S162" s="6">
        <v>0</v>
      </c>
      <c r="T162" s="39">
        <v>0</v>
      </c>
      <c r="U162" s="40">
        <v>0</v>
      </c>
      <c r="V162" s="6">
        <v>0</v>
      </c>
      <c r="W162" s="39">
        <v>0</v>
      </c>
      <c r="X162" s="40">
        <v>72.492999999999995</v>
      </c>
      <c r="Y162" s="6">
        <v>2900.45</v>
      </c>
      <c r="Z162" s="39">
        <f t="shared" ref="Z162:Z173" si="794">Y162/X162*1000</f>
        <v>40010.069937787091</v>
      </c>
      <c r="AA162" s="40">
        <v>0</v>
      </c>
      <c r="AB162" s="6">
        <v>0</v>
      </c>
      <c r="AC162" s="39">
        <v>0</v>
      </c>
      <c r="AD162" s="40">
        <v>0</v>
      </c>
      <c r="AE162" s="6">
        <v>0</v>
      </c>
      <c r="AF162" s="39">
        <v>0</v>
      </c>
      <c r="AG162" s="40">
        <v>0</v>
      </c>
      <c r="AH162" s="6">
        <v>0</v>
      </c>
      <c r="AI162" s="39">
        <f t="shared" ref="AI162:AI173" si="795">IF(AG162=0,0,AH162/AG162*1000)</f>
        <v>0</v>
      </c>
      <c r="AJ162" s="40">
        <v>208.614</v>
      </c>
      <c r="AK162" s="6">
        <v>8585.1</v>
      </c>
      <c r="AL162" s="39">
        <f t="shared" ref="AL162:AL173" si="796">AK162/AJ162*1000</f>
        <v>41153.038626362562</v>
      </c>
      <c r="AM162" s="40">
        <v>0</v>
      </c>
      <c r="AN162" s="6">
        <v>0</v>
      </c>
      <c r="AO162" s="39">
        <v>0</v>
      </c>
      <c r="AP162" s="40">
        <v>0</v>
      </c>
      <c r="AQ162" s="6">
        <v>0</v>
      </c>
      <c r="AR162" s="39">
        <v>0</v>
      </c>
      <c r="AS162" s="40">
        <v>0</v>
      </c>
      <c r="AT162" s="6">
        <v>0</v>
      </c>
      <c r="AU162" s="39">
        <f t="shared" ref="AU162:AU173" si="797">IF(AS162=0,0,AT162/AS162*1000)</f>
        <v>0</v>
      </c>
      <c r="AV162" s="40">
        <v>230.536</v>
      </c>
      <c r="AW162" s="6">
        <v>5786.42</v>
      </c>
      <c r="AX162" s="39">
        <f t="shared" ref="AX162:AX173" si="798">AW162/AV162*1000</f>
        <v>25099.85425269806</v>
      </c>
      <c r="AY162" s="40">
        <v>0</v>
      </c>
      <c r="AZ162" s="6">
        <v>0</v>
      </c>
      <c r="BA162" s="39">
        <v>0</v>
      </c>
      <c r="BB162" s="40">
        <v>0</v>
      </c>
      <c r="BC162" s="6">
        <v>0</v>
      </c>
      <c r="BD162" s="39">
        <v>0</v>
      </c>
      <c r="BE162" s="40"/>
      <c r="BF162" s="6"/>
      <c r="BG162" s="39"/>
      <c r="BH162" s="40">
        <v>1E-3</v>
      </c>
      <c r="BI162" s="6">
        <v>0.08</v>
      </c>
      <c r="BJ162" s="39">
        <f t="shared" ref="BJ162:BJ172" si="799">BI162/BH162*1000</f>
        <v>80000</v>
      </c>
      <c r="BK162" s="40">
        <v>0</v>
      </c>
      <c r="BL162" s="6">
        <v>0</v>
      </c>
      <c r="BM162" s="39">
        <f t="shared" ref="BM162:BM173" si="800">IF(BK162=0,0,BL162/BK162*1000)</f>
        <v>0</v>
      </c>
      <c r="BN162" s="40">
        <v>0</v>
      </c>
      <c r="BO162" s="6">
        <v>0</v>
      </c>
      <c r="BP162" s="39">
        <f t="shared" ref="BP162:BP173" si="801">IF(BN162=0,0,BO162/BN162*1000)</f>
        <v>0</v>
      </c>
      <c r="BQ162" s="40">
        <v>0</v>
      </c>
      <c r="BR162" s="6">
        <v>0</v>
      </c>
      <c r="BS162" s="39">
        <v>0</v>
      </c>
      <c r="BT162" s="40">
        <v>40.017000000000003</v>
      </c>
      <c r="BU162" s="6">
        <v>862.2</v>
      </c>
      <c r="BV162" s="39">
        <f t="shared" ref="BV162:BV173" si="802">BU162/BT162*1000</f>
        <v>21545.843016717896</v>
      </c>
      <c r="BW162" s="40">
        <v>0</v>
      </c>
      <c r="BX162" s="6">
        <v>0</v>
      </c>
      <c r="BY162" s="39">
        <v>0</v>
      </c>
      <c r="BZ162" s="40">
        <v>82.92</v>
      </c>
      <c r="CA162" s="6">
        <v>3844.94</v>
      </c>
      <c r="CB162" s="39">
        <f t="shared" ref="CB162:CB173" si="803">CA162/BZ162*1000</f>
        <v>46369.271587071882</v>
      </c>
      <c r="CC162" s="40">
        <v>0</v>
      </c>
      <c r="CD162" s="6">
        <v>0</v>
      </c>
      <c r="CE162" s="39">
        <v>0</v>
      </c>
      <c r="CF162" s="40">
        <v>0</v>
      </c>
      <c r="CG162" s="6">
        <v>0</v>
      </c>
      <c r="CH162" s="39">
        <v>0</v>
      </c>
      <c r="CI162" s="40">
        <v>0</v>
      </c>
      <c r="CJ162" s="6">
        <v>0</v>
      </c>
      <c r="CK162" s="39">
        <v>0</v>
      </c>
      <c r="CL162" s="40">
        <v>0</v>
      </c>
      <c r="CM162" s="6">
        <v>0</v>
      </c>
      <c r="CN162" s="39">
        <f t="shared" ref="CN162:CN173" si="804">IF(CL162=0,0,CM162/CL162*1000)</f>
        <v>0</v>
      </c>
      <c r="CO162" s="40">
        <v>1.0009999999999999</v>
      </c>
      <c r="CP162" s="6">
        <v>92.71</v>
      </c>
      <c r="CQ162" s="39">
        <f t="shared" ref="CQ162:CQ173" si="805">CP162/CO162*1000</f>
        <v>92617.382617382624</v>
      </c>
      <c r="CR162" s="40">
        <v>0</v>
      </c>
      <c r="CS162" s="6">
        <v>0</v>
      </c>
      <c r="CT162" s="39">
        <v>0</v>
      </c>
      <c r="CU162" s="40">
        <v>0</v>
      </c>
      <c r="CV162" s="6">
        <v>0</v>
      </c>
      <c r="CW162" s="39">
        <v>0</v>
      </c>
      <c r="CX162" s="40"/>
      <c r="CY162" s="6"/>
      <c r="CZ162" s="39"/>
      <c r="DA162" s="40">
        <v>0</v>
      </c>
      <c r="DB162" s="6">
        <v>0</v>
      </c>
      <c r="DC162" s="39">
        <v>0</v>
      </c>
      <c r="DD162" s="40">
        <v>0</v>
      </c>
      <c r="DE162" s="6">
        <v>0</v>
      </c>
      <c r="DF162" s="39">
        <v>0</v>
      </c>
      <c r="DG162" s="40">
        <v>0</v>
      </c>
      <c r="DH162" s="6">
        <v>0</v>
      </c>
      <c r="DI162" s="39">
        <v>0</v>
      </c>
      <c r="DJ162" s="40">
        <v>0</v>
      </c>
      <c r="DK162" s="6">
        <v>0</v>
      </c>
      <c r="DL162" s="39">
        <v>0</v>
      </c>
      <c r="DM162" s="40">
        <v>1524.2159999999999</v>
      </c>
      <c r="DN162" s="6">
        <v>36105.449999999997</v>
      </c>
      <c r="DO162" s="39">
        <f t="shared" ref="DO162:DO173" si="806">DN162/DM162*1000</f>
        <v>23687.88281975783</v>
      </c>
      <c r="DP162" s="40">
        <v>0</v>
      </c>
      <c r="DQ162" s="6">
        <v>0</v>
      </c>
      <c r="DR162" s="39">
        <v>0</v>
      </c>
      <c r="DS162" s="40">
        <v>0</v>
      </c>
      <c r="DT162" s="6">
        <v>0</v>
      </c>
      <c r="DU162" s="39">
        <v>0</v>
      </c>
      <c r="DV162" s="40">
        <v>0</v>
      </c>
      <c r="DW162" s="6">
        <v>0</v>
      </c>
      <c r="DX162" s="39">
        <v>0</v>
      </c>
      <c r="DY162" s="40">
        <v>0</v>
      </c>
      <c r="DZ162" s="6">
        <v>0</v>
      </c>
      <c r="EA162" s="39">
        <v>0</v>
      </c>
      <c r="EB162" s="40">
        <v>0</v>
      </c>
      <c r="EC162" s="6">
        <v>0</v>
      </c>
      <c r="ED162" s="39">
        <v>0</v>
      </c>
      <c r="EE162" s="40">
        <v>0</v>
      </c>
      <c r="EF162" s="6">
        <v>0</v>
      </c>
      <c r="EG162" s="39">
        <v>0</v>
      </c>
      <c r="EH162" s="40">
        <v>0</v>
      </c>
      <c r="EI162" s="6">
        <v>0</v>
      </c>
      <c r="EJ162" s="39">
        <v>0</v>
      </c>
      <c r="EK162" s="40">
        <v>0</v>
      </c>
      <c r="EL162" s="6">
        <v>0</v>
      </c>
      <c r="EM162" s="39">
        <v>0</v>
      </c>
      <c r="EN162" s="40">
        <v>0</v>
      </c>
      <c r="EO162" s="6">
        <v>0</v>
      </c>
      <c r="EP162" s="39">
        <v>0</v>
      </c>
      <c r="EQ162" s="40">
        <v>0</v>
      </c>
      <c r="ER162" s="6">
        <v>0</v>
      </c>
      <c r="ES162" s="39">
        <v>0</v>
      </c>
      <c r="ET162" s="40">
        <v>359.13299999999998</v>
      </c>
      <c r="EU162" s="6">
        <v>7330.16</v>
      </c>
      <c r="EV162" s="39">
        <f t="shared" ref="EV162:EV173" si="807">EU162/ET162*1000</f>
        <v>20410.711352061771</v>
      </c>
      <c r="EW162" s="40">
        <v>0</v>
      </c>
      <c r="EX162" s="6">
        <v>0</v>
      </c>
      <c r="EY162" s="39">
        <v>0</v>
      </c>
      <c r="EZ162" s="40">
        <v>0</v>
      </c>
      <c r="FA162" s="6">
        <v>0</v>
      </c>
      <c r="FB162" s="39">
        <v>0</v>
      </c>
      <c r="FC162" s="40">
        <v>0</v>
      </c>
      <c r="FD162" s="6">
        <v>0</v>
      </c>
      <c r="FE162" s="39">
        <v>0</v>
      </c>
      <c r="FF162" s="40">
        <v>0</v>
      </c>
      <c r="FG162" s="6">
        <v>0</v>
      </c>
      <c r="FH162" s="39">
        <v>0</v>
      </c>
      <c r="FI162" s="40">
        <v>0</v>
      </c>
      <c r="FJ162" s="6">
        <v>0</v>
      </c>
      <c r="FK162" s="39">
        <v>0</v>
      </c>
      <c r="FL162" s="40">
        <v>69.147000000000006</v>
      </c>
      <c r="FM162" s="6">
        <v>1095.99</v>
      </c>
      <c r="FN162" s="39">
        <f t="shared" ref="FN162:FN173" si="808">FM162/FL162*1000</f>
        <v>15850.145342531128</v>
      </c>
      <c r="FO162" s="40">
        <v>0</v>
      </c>
      <c r="FP162" s="6">
        <v>0</v>
      </c>
      <c r="FQ162" s="39">
        <f t="shared" ref="FQ162:FQ173" si="809">IF(FO162=0,0,FP162/FO162*1000)</f>
        <v>0</v>
      </c>
      <c r="FR162" s="40">
        <v>0</v>
      </c>
      <c r="FS162" s="6">
        <v>0</v>
      </c>
      <c r="FT162" s="39">
        <f t="shared" ref="FT162:FT173" si="810">IF(FR162=0,0,FS162/FR162*1000)</f>
        <v>0</v>
      </c>
      <c r="FU162" s="40">
        <v>0</v>
      </c>
      <c r="FV162" s="6">
        <v>0</v>
      </c>
      <c r="FW162" s="39">
        <v>0</v>
      </c>
      <c r="FX162" s="40">
        <v>0</v>
      </c>
      <c r="FY162" s="6">
        <v>0</v>
      </c>
      <c r="FZ162" s="39">
        <v>0</v>
      </c>
      <c r="GA162" s="40">
        <v>7.2960000000000003</v>
      </c>
      <c r="GB162" s="6">
        <v>730.25</v>
      </c>
      <c r="GC162" s="39">
        <f t="shared" ref="GC162:GC173" si="811">GB162/GA162*1000</f>
        <v>100089.0899122807</v>
      </c>
      <c r="GD162" s="40">
        <v>242.46100000000001</v>
      </c>
      <c r="GE162" s="6">
        <v>9633.6299999999992</v>
      </c>
      <c r="GF162" s="39">
        <f t="shared" ref="GF162:GF173" si="812">GE162/GD162*1000</f>
        <v>39732.699279471744</v>
      </c>
      <c r="GG162" s="40">
        <v>3.6999999999999998E-2</v>
      </c>
      <c r="GH162" s="6">
        <v>0.6</v>
      </c>
      <c r="GI162" s="39">
        <f t="shared" ref="GI162:GI168" si="813">GH162/GG162*1000</f>
        <v>16216.216216216217</v>
      </c>
      <c r="GJ162" s="40">
        <v>0</v>
      </c>
      <c r="GK162" s="6">
        <v>0</v>
      </c>
      <c r="GL162" s="39">
        <v>0</v>
      </c>
      <c r="GM162" s="40">
        <v>0</v>
      </c>
      <c r="GN162" s="6">
        <v>0</v>
      </c>
      <c r="GO162" s="39">
        <v>0</v>
      </c>
      <c r="GP162" s="40">
        <v>0</v>
      </c>
      <c r="GQ162" s="6">
        <v>0</v>
      </c>
      <c r="GR162" s="39">
        <v>0</v>
      </c>
      <c r="GS162" s="8">
        <f t="shared" ref="GS162:GS174" si="814">SUM(C162,F162,I162,L162,R162,X162,AA162,AJ162,AV162,AY162,BH162,BQ162,BT162,BZ162,CF162,CR162,DA162,DM162,DP162,EE162,EK162,EQ162,ET162,FC162,FI162,FL162,FX162,GA162,GD162,GP162+DG162+GG162+BW162+AM162+AD162+CO162+DJ162,CI162+AP162+CC162+EH162+O162)+EZ162+GJ162+CU162+EW162+EN162+FU162+DY162+DS162+BB162+U162+DV162</f>
        <v>2912.1949999999993</v>
      </c>
      <c r="GT162" s="17">
        <f t="shared" ref="GT162:GT174" si="815">SUM(D162,G162,J162,M162,S162,Y162,AB162,AK162,AW162,AZ162,BI162,BR162,BU162,CA162,CG162,CS162,DB162,DN162,DQ162,EF162,EL162,ER162,EU162,FD162,FJ162,FM162,FY162,GB162,GE162,GQ162+DH162+GH162+BX162+AN162+AE162+CP162+DK162,CJ162+AQ162+CD162+EI162+P162)+FA162+GK162+CV162+EX162+EO162+FV162+DZ162+DT162+BC162+V162+DW162</f>
        <v>79556.55</v>
      </c>
      <c r="GU162" s="4"/>
      <c r="GV162" s="5"/>
      <c r="GW162" s="4"/>
      <c r="GX162" s="4"/>
      <c r="GY162" s="4"/>
      <c r="GZ162" s="5"/>
      <c r="HA162" s="4"/>
      <c r="HB162" s="4"/>
      <c r="HC162" s="4"/>
      <c r="HD162" s="5"/>
      <c r="HE162" s="4"/>
      <c r="HF162" s="4"/>
      <c r="HG162" s="4"/>
      <c r="HH162" s="5"/>
      <c r="HI162" s="4"/>
      <c r="HJ162" s="1"/>
      <c r="HK162" s="1"/>
      <c r="HL162" s="2"/>
      <c r="HM162" s="1"/>
      <c r="HN162" s="1"/>
      <c r="HO162" s="1"/>
      <c r="HP162" s="2"/>
      <c r="HQ162" s="1"/>
      <c r="HR162" s="1"/>
      <c r="HS162" s="1"/>
      <c r="HT162" s="2"/>
      <c r="HU162" s="1"/>
      <c r="HV162" s="1"/>
      <c r="HW162" s="1"/>
      <c r="HX162" s="2"/>
      <c r="HY162" s="1"/>
      <c r="HZ162" s="1"/>
      <c r="IA162" s="1"/>
      <c r="IB162" s="2"/>
      <c r="IC162" s="1"/>
      <c r="ID162" s="1"/>
      <c r="IE162" s="1"/>
      <c r="IF162" s="2"/>
      <c r="IG162" s="1"/>
      <c r="IH162" s="1"/>
      <c r="II162" s="1"/>
      <c r="IJ162" s="2"/>
      <c r="IK162" s="1"/>
      <c r="IL162" s="1"/>
      <c r="IM162" s="1"/>
    </row>
    <row r="163" spans="1:322" x14ac:dyDescent="0.3">
      <c r="A163" s="52">
        <v>2018</v>
      </c>
      <c r="B163" s="53" t="s">
        <v>6</v>
      </c>
      <c r="C163" s="40">
        <v>0</v>
      </c>
      <c r="D163" s="6">
        <v>0</v>
      </c>
      <c r="E163" s="39">
        <v>0</v>
      </c>
      <c r="F163" s="40">
        <v>53.24</v>
      </c>
      <c r="G163" s="6">
        <v>2322.5300000000002</v>
      </c>
      <c r="H163" s="39">
        <f t="shared" si="790"/>
        <v>43623.779113448538</v>
      </c>
      <c r="I163" s="40">
        <v>32.579000000000001</v>
      </c>
      <c r="J163" s="6">
        <v>954.91</v>
      </c>
      <c r="K163" s="39">
        <f t="shared" si="791"/>
        <v>29310.598852021241</v>
      </c>
      <c r="L163" s="40">
        <v>6.64</v>
      </c>
      <c r="M163" s="6">
        <v>144.96</v>
      </c>
      <c r="N163" s="39">
        <f t="shared" si="792"/>
        <v>21831.325301204819</v>
      </c>
      <c r="O163" s="40">
        <v>0.188</v>
      </c>
      <c r="P163" s="6">
        <v>3.72</v>
      </c>
      <c r="Q163" s="39">
        <f t="shared" si="793"/>
        <v>19787.234042553191</v>
      </c>
      <c r="R163" s="40">
        <v>0</v>
      </c>
      <c r="S163" s="6">
        <v>0</v>
      </c>
      <c r="T163" s="39">
        <v>0</v>
      </c>
      <c r="U163" s="40">
        <v>0</v>
      </c>
      <c r="V163" s="6">
        <v>0</v>
      </c>
      <c r="W163" s="39">
        <v>0</v>
      </c>
      <c r="X163" s="40">
        <v>173.1</v>
      </c>
      <c r="Y163" s="6">
        <v>6257.87</v>
      </c>
      <c r="Z163" s="39">
        <f t="shared" si="794"/>
        <v>36151.761987290585</v>
      </c>
      <c r="AA163" s="40">
        <v>0</v>
      </c>
      <c r="AB163" s="6">
        <v>0</v>
      </c>
      <c r="AC163" s="39">
        <v>0</v>
      </c>
      <c r="AD163" s="40">
        <v>0</v>
      </c>
      <c r="AE163" s="6">
        <v>0</v>
      </c>
      <c r="AF163" s="39">
        <v>0</v>
      </c>
      <c r="AG163" s="40">
        <v>0</v>
      </c>
      <c r="AH163" s="6">
        <v>0</v>
      </c>
      <c r="AI163" s="39">
        <f t="shared" si="795"/>
        <v>0</v>
      </c>
      <c r="AJ163" s="40">
        <v>188.005</v>
      </c>
      <c r="AK163" s="6">
        <v>8255.23</v>
      </c>
      <c r="AL163" s="39">
        <f t="shared" si="796"/>
        <v>43909.630063030236</v>
      </c>
      <c r="AM163" s="40">
        <v>0</v>
      </c>
      <c r="AN163" s="6">
        <v>0</v>
      </c>
      <c r="AO163" s="39">
        <v>0</v>
      </c>
      <c r="AP163" s="40">
        <v>8.9999999999999993E-3</v>
      </c>
      <c r="AQ163" s="6">
        <v>0.1</v>
      </c>
      <c r="AR163" s="39">
        <f t="shared" ref="AR163:AR172" si="816">AQ163/AP163*1000</f>
        <v>11111.111111111113</v>
      </c>
      <c r="AS163" s="40">
        <v>0</v>
      </c>
      <c r="AT163" s="6">
        <v>0</v>
      </c>
      <c r="AU163" s="39">
        <f t="shared" si="797"/>
        <v>0</v>
      </c>
      <c r="AV163" s="40">
        <v>78.090999999999994</v>
      </c>
      <c r="AW163" s="6">
        <v>2077.7399999999998</v>
      </c>
      <c r="AX163" s="39">
        <f t="shared" si="798"/>
        <v>26606.651214608595</v>
      </c>
      <c r="AY163" s="40">
        <v>0.15</v>
      </c>
      <c r="AZ163" s="6">
        <v>4.34</v>
      </c>
      <c r="BA163" s="39">
        <f t="shared" ref="BA163:BA172" si="817">AZ163/AY163*1000</f>
        <v>28933.333333333332</v>
      </c>
      <c r="BB163" s="40">
        <v>0</v>
      </c>
      <c r="BC163" s="6">
        <v>0</v>
      </c>
      <c r="BD163" s="39">
        <v>0</v>
      </c>
      <c r="BE163" s="40"/>
      <c r="BF163" s="6"/>
      <c r="BG163" s="39"/>
      <c r="BH163" s="40">
        <v>22.004999999999999</v>
      </c>
      <c r="BI163" s="6">
        <v>357.23</v>
      </c>
      <c r="BJ163" s="39">
        <f t="shared" si="799"/>
        <v>16234.037718700296</v>
      </c>
      <c r="BK163" s="40">
        <v>0</v>
      </c>
      <c r="BL163" s="6">
        <v>0</v>
      </c>
      <c r="BM163" s="39">
        <f t="shared" si="800"/>
        <v>0</v>
      </c>
      <c r="BN163" s="40">
        <v>0</v>
      </c>
      <c r="BO163" s="6">
        <v>0</v>
      </c>
      <c r="BP163" s="39">
        <f t="shared" si="801"/>
        <v>0</v>
      </c>
      <c r="BQ163" s="40">
        <v>0</v>
      </c>
      <c r="BR163" s="6">
        <v>0</v>
      </c>
      <c r="BS163" s="39">
        <v>0</v>
      </c>
      <c r="BT163" s="40">
        <v>6.173</v>
      </c>
      <c r="BU163" s="6">
        <v>130.66</v>
      </c>
      <c r="BV163" s="39">
        <f t="shared" si="802"/>
        <v>21166.369674388465</v>
      </c>
      <c r="BW163" s="40">
        <v>0</v>
      </c>
      <c r="BX163" s="6">
        <v>0</v>
      </c>
      <c r="BY163" s="39">
        <v>0</v>
      </c>
      <c r="BZ163" s="40">
        <v>21.869</v>
      </c>
      <c r="CA163" s="6">
        <v>2000.4</v>
      </c>
      <c r="CB163" s="39">
        <f t="shared" si="803"/>
        <v>91471.946591064974</v>
      </c>
      <c r="CC163" s="40">
        <v>0</v>
      </c>
      <c r="CD163" s="6">
        <v>0</v>
      </c>
      <c r="CE163" s="39">
        <v>0</v>
      </c>
      <c r="CF163" s="40">
        <v>0</v>
      </c>
      <c r="CG163" s="6">
        <v>0</v>
      </c>
      <c r="CH163" s="39">
        <v>0</v>
      </c>
      <c r="CI163" s="40">
        <v>0</v>
      </c>
      <c r="CJ163" s="6">
        <v>0</v>
      </c>
      <c r="CK163" s="39">
        <v>0</v>
      </c>
      <c r="CL163" s="40">
        <v>0</v>
      </c>
      <c r="CM163" s="6">
        <v>0</v>
      </c>
      <c r="CN163" s="39">
        <f t="shared" si="804"/>
        <v>0</v>
      </c>
      <c r="CO163" s="40">
        <v>1.58</v>
      </c>
      <c r="CP163" s="6">
        <v>5.07</v>
      </c>
      <c r="CQ163" s="39">
        <f t="shared" si="805"/>
        <v>3208.8607594936711</v>
      </c>
      <c r="CR163" s="40">
        <v>0</v>
      </c>
      <c r="CS163" s="6">
        <v>0</v>
      </c>
      <c r="CT163" s="39">
        <v>0</v>
      </c>
      <c r="CU163" s="40">
        <v>0</v>
      </c>
      <c r="CV163" s="6">
        <v>0</v>
      </c>
      <c r="CW163" s="39">
        <v>0</v>
      </c>
      <c r="CX163" s="40"/>
      <c r="CY163" s="6"/>
      <c r="CZ163" s="39"/>
      <c r="DA163" s="40">
        <v>0</v>
      </c>
      <c r="DB163" s="6">
        <v>0</v>
      </c>
      <c r="DC163" s="39">
        <v>0</v>
      </c>
      <c r="DD163" s="40">
        <v>0</v>
      </c>
      <c r="DE163" s="6">
        <v>0</v>
      </c>
      <c r="DF163" s="39">
        <v>0</v>
      </c>
      <c r="DG163" s="40">
        <v>0</v>
      </c>
      <c r="DH163" s="6">
        <v>0</v>
      </c>
      <c r="DI163" s="39">
        <v>0</v>
      </c>
      <c r="DJ163" s="40">
        <v>0</v>
      </c>
      <c r="DK163" s="6">
        <v>0</v>
      </c>
      <c r="DL163" s="39">
        <v>0</v>
      </c>
      <c r="DM163" s="40">
        <v>897.33699999999999</v>
      </c>
      <c r="DN163" s="6">
        <v>28380.99</v>
      </c>
      <c r="DO163" s="39">
        <f t="shared" si="806"/>
        <v>31628.017121772536</v>
      </c>
      <c r="DP163" s="40">
        <v>0</v>
      </c>
      <c r="DQ163" s="6">
        <v>0</v>
      </c>
      <c r="DR163" s="39">
        <v>0</v>
      </c>
      <c r="DS163" s="40">
        <v>0</v>
      </c>
      <c r="DT163" s="6">
        <v>0</v>
      </c>
      <c r="DU163" s="39">
        <v>0</v>
      </c>
      <c r="DV163" s="40">
        <v>0</v>
      </c>
      <c r="DW163" s="6">
        <v>0</v>
      </c>
      <c r="DX163" s="39">
        <v>0</v>
      </c>
      <c r="DY163" s="40">
        <v>0</v>
      </c>
      <c r="DZ163" s="6">
        <v>0</v>
      </c>
      <c r="EA163" s="39">
        <v>0</v>
      </c>
      <c r="EB163" s="40">
        <v>0</v>
      </c>
      <c r="EC163" s="6">
        <v>0</v>
      </c>
      <c r="ED163" s="39">
        <v>0</v>
      </c>
      <c r="EE163" s="40">
        <v>0</v>
      </c>
      <c r="EF163" s="6">
        <v>0</v>
      </c>
      <c r="EG163" s="39">
        <v>0</v>
      </c>
      <c r="EH163" s="40">
        <v>0</v>
      </c>
      <c r="EI163" s="6">
        <v>0</v>
      </c>
      <c r="EJ163" s="39">
        <v>0</v>
      </c>
      <c r="EK163" s="40">
        <v>0</v>
      </c>
      <c r="EL163" s="6">
        <v>0</v>
      </c>
      <c r="EM163" s="39">
        <v>0</v>
      </c>
      <c r="EN163" s="40">
        <v>0</v>
      </c>
      <c r="EO163" s="6">
        <v>0</v>
      </c>
      <c r="EP163" s="39">
        <v>0</v>
      </c>
      <c r="EQ163" s="40">
        <v>0</v>
      </c>
      <c r="ER163" s="6">
        <v>0</v>
      </c>
      <c r="ES163" s="39">
        <v>0</v>
      </c>
      <c r="ET163" s="40">
        <v>105.529</v>
      </c>
      <c r="EU163" s="6">
        <v>2160.87</v>
      </c>
      <c r="EV163" s="39">
        <f t="shared" si="807"/>
        <v>20476.551469264374</v>
      </c>
      <c r="EW163" s="40">
        <v>0</v>
      </c>
      <c r="EX163" s="6">
        <v>0</v>
      </c>
      <c r="EY163" s="39">
        <v>0</v>
      </c>
      <c r="EZ163" s="40">
        <v>0</v>
      </c>
      <c r="FA163" s="6">
        <v>0</v>
      </c>
      <c r="FB163" s="39">
        <v>0</v>
      </c>
      <c r="FC163" s="40">
        <v>0</v>
      </c>
      <c r="FD163" s="6">
        <v>0</v>
      </c>
      <c r="FE163" s="39">
        <v>0</v>
      </c>
      <c r="FF163" s="40">
        <v>0</v>
      </c>
      <c r="FG163" s="6">
        <v>0</v>
      </c>
      <c r="FH163" s="39">
        <v>0</v>
      </c>
      <c r="FI163" s="40">
        <v>0</v>
      </c>
      <c r="FJ163" s="6">
        <v>0</v>
      </c>
      <c r="FK163" s="39">
        <v>0</v>
      </c>
      <c r="FL163" s="40">
        <v>12.954000000000001</v>
      </c>
      <c r="FM163" s="6">
        <v>631.84</v>
      </c>
      <c r="FN163" s="39">
        <f t="shared" si="808"/>
        <v>48775.667747413929</v>
      </c>
      <c r="FO163" s="40">
        <v>0</v>
      </c>
      <c r="FP163" s="6">
        <v>0</v>
      </c>
      <c r="FQ163" s="39">
        <f t="shared" si="809"/>
        <v>0</v>
      </c>
      <c r="FR163" s="40">
        <v>0</v>
      </c>
      <c r="FS163" s="6">
        <v>0</v>
      </c>
      <c r="FT163" s="39">
        <f t="shared" si="810"/>
        <v>0</v>
      </c>
      <c r="FU163" s="40">
        <v>0</v>
      </c>
      <c r="FV163" s="6">
        <v>0</v>
      </c>
      <c r="FW163" s="39">
        <v>0</v>
      </c>
      <c r="FX163" s="40">
        <v>0</v>
      </c>
      <c r="FY163" s="6">
        <v>0</v>
      </c>
      <c r="FZ163" s="39">
        <v>0</v>
      </c>
      <c r="GA163" s="40">
        <v>0</v>
      </c>
      <c r="GB163" s="6">
        <v>0</v>
      </c>
      <c r="GC163" s="39">
        <v>0</v>
      </c>
      <c r="GD163" s="40">
        <v>30.126999999999999</v>
      </c>
      <c r="GE163" s="6">
        <v>1332.41</v>
      </c>
      <c r="GF163" s="39">
        <f t="shared" si="812"/>
        <v>44226.441398081464</v>
      </c>
      <c r="GG163" s="40">
        <v>0.73</v>
      </c>
      <c r="GH163" s="6">
        <v>5.63</v>
      </c>
      <c r="GI163" s="39">
        <f t="shared" si="813"/>
        <v>7712.3287671232874</v>
      </c>
      <c r="GJ163" s="40">
        <v>0</v>
      </c>
      <c r="GK163" s="6">
        <v>0</v>
      </c>
      <c r="GL163" s="39">
        <v>0</v>
      </c>
      <c r="GM163" s="40">
        <v>0</v>
      </c>
      <c r="GN163" s="6">
        <v>0</v>
      </c>
      <c r="GO163" s="39">
        <v>0</v>
      </c>
      <c r="GP163" s="40">
        <v>0</v>
      </c>
      <c r="GQ163" s="6">
        <v>0</v>
      </c>
      <c r="GR163" s="39">
        <v>0</v>
      </c>
      <c r="GS163" s="8">
        <f t="shared" si="814"/>
        <v>1630.3059999999996</v>
      </c>
      <c r="GT163" s="17">
        <f t="shared" si="815"/>
        <v>55026.5</v>
      </c>
      <c r="GU163" s="4"/>
      <c r="GV163" s="5"/>
      <c r="GW163" s="4"/>
      <c r="GX163" s="4"/>
      <c r="GY163" s="4"/>
      <c r="GZ163" s="5"/>
      <c r="HA163" s="4"/>
      <c r="HB163" s="4"/>
      <c r="HC163" s="4"/>
      <c r="HD163" s="5"/>
      <c r="HE163" s="4"/>
      <c r="HF163" s="4"/>
      <c r="HG163" s="4"/>
      <c r="HH163" s="5"/>
      <c r="HI163" s="4"/>
      <c r="HJ163" s="1"/>
      <c r="HK163" s="1"/>
      <c r="HL163" s="2"/>
      <c r="HM163" s="1"/>
      <c r="HN163" s="1"/>
      <c r="HO163" s="1"/>
      <c r="HP163" s="2"/>
      <c r="HQ163" s="1"/>
      <c r="HR163" s="1"/>
      <c r="HS163" s="1"/>
      <c r="HT163" s="2"/>
      <c r="HU163" s="1"/>
      <c r="HV163" s="1"/>
      <c r="HW163" s="1"/>
      <c r="HX163" s="2"/>
      <c r="HY163" s="1"/>
      <c r="HZ163" s="1"/>
      <c r="IA163" s="1"/>
      <c r="IB163" s="2"/>
      <c r="IC163" s="1"/>
      <c r="ID163" s="1"/>
      <c r="IE163" s="1"/>
      <c r="IF163" s="2"/>
      <c r="IG163" s="1"/>
      <c r="IH163" s="1"/>
      <c r="II163" s="1"/>
      <c r="IJ163" s="2"/>
      <c r="IK163" s="1"/>
      <c r="IL163" s="1"/>
      <c r="IM163" s="1"/>
    </row>
    <row r="164" spans="1:322" x14ac:dyDescent="0.3">
      <c r="A164" s="52">
        <v>2018</v>
      </c>
      <c r="B164" s="53" t="s">
        <v>7</v>
      </c>
      <c r="C164" s="40">
        <v>0</v>
      </c>
      <c r="D164" s="6">
        <v>0</v>
      </c>
      <c r="E164" s="39">
        <v>0</v>
      </c>
      <c r="F164" s="40">
        <v>21.384</v>
      </c>
      <c r="G164" s="6">
        <v>949.95</v>
      </c>
      <c r="H164" s="39">
        <f t="shared" si="790"/>
        <v>44423.400673400676</v>
      </c>
      <c r="I164" s="40">
        <v>42.311999999999998</v>
      </c>
      <c r="J164" s="6">
        <v>1263.07</v>
      </c>
      <c r="K164" s="39">
        <f t="shared" si="791"/>
        <v>29851.342408772925</v>
      </c>
      <c r="L164" s="40">
        <v>6.2859999999999996</v>
      </c>
      <c r="M164" s="6">
        <v>178.52</v>
      </c>
      <c r="N164" s="39">
        <f t="shared" si="792"/>
        <v>28399.618199172768</v>
      </c>
      <c r="O164" s="40">
        <v>0.19700000000000001</v>
      </c>
      <c r="P164" s="6">
        <v>3.26</v>
      </c>
      <c r="Q164" s="39">
        <f t="shared" si="793"/>
        <v>16548.223350253807</v>
      </c>
      <c r="R164" s="40">
        <v>25.427</v>
      </c>
      <c r="S164" s="6">
        <v>424.62</v>
      </c>
      <c r="T164" s="39">
        <f t="shared" ref="T164:T173" si="818">S164/R164*1000</f>
        <v>16699.571321823259</v>
      </c>
      <c r="U164" s="40">
        <v>0</v>
      </c>
      <c r="V164" s="6">
        <v>0</v>
      </c>
      <c r="W164" s="39">
        <v>0</v>
      </c>
      <c r="X164" s="40">
        <v>121.15600000000001</v>
      </c>
      <c r="Y164" s="6">
        <v>3986.56</v>
      </c>
      <c r="Z164" s="39">
        <f t="shared" si="794"/>
        <v>32904.354716233611</v>
      </c>
      <c r="AA164" s="40">
        <v>0.13300000000000001</v>
      </c>
      <c r="AB164" s="6">
        <v>22.25</v>
      </c>
      <c r="AC164" s="39">
        <f t="shared" ref="AC164:AC172" si="819">AB164/AA164*1000</f>
        <v>167293.23308270675</v>
      </c>
      <c r="AD164" s="40">
        <v>0</v>
      </c>
      <c r="AE164" s="6">
        <v>0</v>
      </c>
      <c r="AF164" s="39">
        <v>0</v>
      </c>
      <c r="AG164" s="40">
        <v>0</v>
      </c>
      <c r="AH164" s="6">
        <v>0</v>
      </c>
      <c r="AI164" s="39">
        <f t="shared" si="795"/>
        <v>0</v>
      </c>
      <c r="AJ164" s="40">
        <v>118.20399999999999</v>
      </c>
      <c r="AK164" s="6">
        <v>6318.45</v>
      </c>
      <c r="AL164" s="39">
        <f t="shared" si="796"/>
        <v>53453.774829954993</v>
      </c>
      <c r="AM164" s="40">
        <v>0</v>
      </c>
      <c r="AN164" s="6">
        <v>0</v>
      </c>
      <c r="AO164" s="39">
        <v>0</v>
      </c>
      <c r="AP164" s="40">
        <v>0</v>
      </c>
      <c r="AQ164" s="6">
        <v>0</v>
      </c>
      <c r="AR164" s="39">
        <v>0</v>
      </c>
      <c r="AS164" s="40">
        <v>0</v>
      </c>
      <c r="AT164" s="6">
        <v>0</v>
      </c>
      <c r="AU164" s="39">
        <f t="shared" si="797"/>
        <v>0</v>
      </c>
      <c r="AV164" s="40">
        <v>225.67599999999999</v>
      </c>
      <c r="AW164" s="6">
        <v>6021.99</v>
      </c>
      <c r="AX164" s="39">
        <f t="shared" si="798"/>
        <v>26684.228717276095</v>
      </c>
      <c r="AY164" s="40">
        <v>0</v>
      </c>
      <c r="AZ164" s="6">
        <v>0</v>
      </c>
      <c r="BA164" s="39">
        <v>0</v>
      </c>
      <c r="BB164" s="40">
        <v>3.621</v>
      </c>
      <c r="BC164" s="6">
        <v>344.53</v>
      </c>
      <c r="BD164" s="39">
        <f t="shared" ref="BD164" si="820">BC164/BB164*1000</f>
        <v>95147.749240541278</v>
      </c>
      <c r="BE164" s="40"/>
      <c r="BF164" s="6"/>
      <c r="BG164" s="39"/>
      <c r="BH164" s="40">
        <v>0</v>
      </c>
      <c r="BI164" s="6">
        <v>0</v>
      </c>
      <c r="BJ164" s="39">
        <v>0</v>
      </c>
      <c r="BK164" s="40">
        <v>0</v>
      </c>
      <c r="BL164" s="6">
        <v>0</v>
      </c>
      <c r="BM164" s="39">
        <f t="shared" si="800"/>
        <v>0</v>
      </c>
      <c r="BN164" s="40">
        <v>0</v>
      </c>
      <c r="BO164" s="6">
        <v>0</v>
      </c>
      <c r="BP164" s="39">
        <f t="shared" si="801"/>
        <v>0</v>
      </c>
      <c r="BQ164" s="40">
        <v>0</v>
      </c>
      <c r="BR164" s="6">
        <v>0</v>
      </c>
      <c r="BS164" s="39">
        <v>0</v>
      </c>
      <c r="BT164" s="40">
        <v>12.798</v>
      </c>
      <c r="BU164" s="6">
        <v>270.3</v>
      </c>
      <c r="BV164" s="39">
        <f t="shared" si="802"/>
        <v>21120.487576183779</v>
      </c>
      <c r="BW164" s="40">
        <v>0</v>
      </c>
      <c r="BX164" s="6">
        <v>0</v>
      </c>
      <c r="BY164" s="39">
        <v>0</v>
      </c>
      <c r="BZ164" s="40">
        <v>40.427999999999997</v>
      </c>
      <c r="CA164" s="6">
        <v>3927.55</v>
      </c>
      <c r="CB164" s="39">
        <f t="shared" si="803"/>
        <v>97149.252992975176</v>
      </c>
      <c r="CC164" s="40">
        <v>0</v>
      </c>
      <c r="CD164" s="6">
        <v>0</v>
      </c>
      <c r="CE164" s="39">
        <v>0</v>
      </c>
      <c r="CF164" s="40">
        <v>0</v>
      </c>
      <c r="CG164" s="6">
        <v>0</v>
      </c>
      <c r="CH164" s="39">
        <v>0</v>
      </c>
      <c r="CI164" s="40">
        <v>0</v>
      </c>
      <c r="CJ164" s="6">
        <v>0</v>
      </c>
      <c r="CK164" s="39">
        <v>0</v>
      </c>
      <c r="CL164" s="40">
        <v>0</v>
      </c>
      <c r="CM164" s="6">
        <v>0</v>
      </c>
      <c r="CN164" s="39">
        <f t="shared" si="804"/>
        <v>0</v>
      </c>
      <c r="CO164" s="40">
        <v>8.75</v>
      </c>
      <c r="CP164" s="6">
        <v>10.83</v>
      </c>
      <c r="CQ164" s="39">
        <f t="shared" si="805"/>
        <v>1237.7142857142858</v>
      </c>
      <c r="CR164" s="40">
        <v>0</v>
      </c>
      <c r="CS164" s="6">
        <v>0</v>
      </c>
      <c r="CT164" s="39">
        <v>0</v>
      </c>
      <c r="CU164" s="40">
        <v>0</v>
      </c>
      <c r="CV164" s="6">
        <v>0</v>
      </c>
      <c r="CW164" s="39">
        <v>0</v>
      </c>
      <c r="CX164" s="40"/>
      <c r="CY164" s="6"/>
      <c r="CZ164" s="39"/>
      <c r="DA164" s="40">
        <v>0</v>
      </c>
      <c r="DB164" s="6">
        <v>0</v>
      </c>
      <c r="DC164" s="39">
        <v>0</v>
      </c>
      <c r="DD164" s="40">
        <v>0</v>
      </c>
      <c r="DE164" s="6">
        <v>0</v>
      </c>
      <c r="DF164" s="39">
        <v>0</v>
      </c>
      <c r="DG164" s="40">
        <v>0</v>
      </c>
      <c r="DH164" s="6">
        <v>0</v>
      </c>
      <c r="DI164" s="39">
        <v>0</v>
      </c>
      <c r="DJ164" s="40">
        <v>0</v>
      </c>
      <c r="DK164" s="6">
        <v>0</v>
      </c>
      <c r="DL164" s="39">
        <v>0</v>
      </c>
      <c r="DM164" s="40">
        <v>763.69500000000005</v>
      </c>
      <c r="DN164" s="6">
        <v>24928.14</v>
      </c>
      <c r="DO164" s="39">
        <f t="shared" si="806"/>
        <v>32641.486457289888</v>
      </c>
      <c r="DP164" s="40">
        <v>0</v>
      </c>
      <c r="DQ164" s="6">
        <v>0</v>
      </c>
      <c r="DR164" s="39">
        <v>0</v>
      </c>
      <c r="DS164" s="40">
        <v>0</v>
      </c>
      <c r="DT164" s="6">
        <v>0</v>
      </c>
      <c r="DU164" s="39">
        <v>0</v>
      </c>
      <c r="DV164" s="40">
        <v>0</v>
      </c>
      <c r="DW164" s="6">
        <v>0</v>
      </c>
      <c r="DX164" s="39">
        <v>0</v>
      </c>
      <c r="DY164" s="40">
        <v>0</v>
      </c>
      <c r="DZ164" s="6">
        <v>0</v>
      </c>
      <c r="EA164" s="39">
        <v>0</v>
      </c>
      <c r="EB164" s="40">
        <v>0</v>
      </c>
      <c r="EC164" s="6">
        <v>0</v>
      </c>
      <c r="ED164" s="39">
        <v>0</v>
      </c>
      <c r="EE164" s="40">
        <v>0</v>
      </c>
      <c r="EF164" s="6">
        <v>0</v>
      </c>
      <c r="EG164" s="39">
        <v>0</v>
      </c>
      <c r="EH164" s="40">
        <v>0</v>
      </c>
      <c r="EI164" s="6">
        <v>0</v>
      </c>
      <c r="EJ164" s="39">
        <v>0</v>
      </c>
      <c r="EK164" s="40">
        <v>0</v>
      </c>
      <c r="EL164" s="6">
        <v>0</v>
      </c>
      <c r="EM164" s="39">
        <v>0</v>
      </c>
      <c r="EN164" s="40">
        <v>0</v>
      </c>
      <c r="EO164" s="6">
        <v>0</v>
      </c>
      <c r="EP164" s="39">
        <v>0</v>
      </c>
      <c r="EQ164" s="40">
        <v>0</v>
      </c>
      <c r="ER164" s="6">
        <v>0</v>
      </c>
      <c r="ES164" s="39">
        <v>0</v>
      </c>
      <c r="ET164" s="40">
        <v>49.482999999999997</v>
      </c>
      <c r="EU164" s="6">
        <v>945.13</v>
      </c>
      <c r="EV164" s="39">
        <f t="shared" si="807"/>
        <v>19100.094982115072</v>
      </c>
      <c r="EW164" s="40">
        <v>0</v>
      </c>
      <c r="EX164" s="6">
        <v>0</v>
      </c>
      <c r="EY164" s="39">
        <v>0</v>
      </c>
      <c r="EZ164" s="40">
        <v>0</v>
      </c>
      <c r="FA164" s="6">
        <v>0</v>
      </c>
      <c r="FB164" s="39">
        <v>0</v>
      </c>
      <c r="FC164" s="40">
        <v>0</v>
      </c>
      <c r="FD164" s="6">
        <v>0</v>
      </c>
      <c r="FE164" s="39">
        <v>0</v>
      </c>
      <c r="FF164" s="40">
        <v>0</v>
      </c>
      <c r="FG164" s="6">
        <v>0</v>
      </c>
      <c r="FH164" s="39">
        <v>0</v>
      </c>
      <c r="FI164" s="40">
        <v>1E-3</v>
      </c>
      <c r="FJ164" s="6">
        <v>2.33</v>
      </c>
      <c r="FK164" s="39">
        <f t="shared" ref="FK164:FK170" si="821">FJ164/FI164*1000</f>
        <v>2330000</v>
      </c>
      <c r="FL164" s="40">
        <v>49.844000000000001</v>
      </c>
      <c r="FM164" s="6">
        <v>749.82</v>
      </c>
      <c r="FN164" s="39">
        <f t="shared" si="808"/>
        <v>15043.335205842228</v>
      </c>
      <c r="FO164" s="40">
        <v>0</v>
      </c>
      <c r="FP164" s="6">
        <v>0</v>
      </c>
      <c r="FQ164" s="39">
        <f t="shared" si="809"/>
        <v>0</v>
      </c>
      <c r="FR164" s="40">
        <v>0</v>
      </c>
      <c r="FS164" s="6">
        <v>0</v>
      </c>
      <c r="FT164" s="39">
        <f t="shared" si="810"/>
        <v>0</v>
      </c>
      <c r="FU164" s="40">
        <v>0</v>
      </c>
      <c r="FV164" s="6">
        <v>0</v>
      </c>
      <c r="FW164" s="39">
        <v>0</v>
      </c>
      <c r="FX164" s="40">
        <v>0</v>
      </c>
      <c r="FY164" s="6">
        <v>0</v>
      </c>
      <c r="FZ164" s="39">
        <v>0</v>
      </c>
      <c r="GA164" s="40">
        <v>0</v>
      </c>
      <c r="GB164" s="6">
        <v>0</v>
      </c>
      <c r="GC164" s="39">
        <v>0</v>
      </c>
      <c r="GD164" s="40">
        <v>144.13900000000001</v>
      </c>
      <c r="GE164" s="6">
        <v>6389.12</v>
      </c>
      <c r="GF164" s="39">
        <f t="shared" si="812"/>
        <v>44326.101887761113</v>
      </c>
      <c r="GG164" s="40">
        <v>0.15</v>
      </c>
      <c r="GH164" s="6">
        <v>0.95</v>
      </c>
      <c r="GI164" s="39">
        <f t="shared" si="813"/>
        <v>6333.333333333333</v>
      </c>
      <c r="GJ164" s="40">
        <v>0</v>
      </c>
      <c r="GK164" s="6">
        <v>0</v>
      </c>
      <c r="GL164" s="39">
        <v>0</v>
      </c>
      <c r="GM164" s="40">
        <v>0</v>
      </c>
      <c r="GN164" s="6">
        <v>0</v>
      </c>
      <c r="GO164" s="39">
        <v>0</v>
      </c>
      <c r="GP164" s="40">
        <v>0</v>
      </c>
      <c r="GQ164" s="6">
        <v>0</v>
      </c>
      <c r="GR164" s="39">
        <v>0</v>
      </c>
      <c r="GS164" s="8">
        <f t="shared" si="814"/>
        <v>1633.684</v>
      </c>
      <c r="GT164" s="17">
        <f t="shared" si="815"/>
        <v>56737.369999999995</v>
      </c>
      <c r="GU164" s="4"/>
      <c r="GV164" s="5"/>
      <c r="GW164" s="4"/>
      <c r="GX164" s="4"/>
      <c r="GY164" s="4"/>
      <c r="GZ164" s="5"/>
      <c r="HA164" s="4"/>
      <c r="HB164" s="4"/>
      <c r="HC164" s="4"/>
      <c r="HD164" s="5"/>
      <c r="HE164" s="4"/>
      <c r="HF164" s="4"/>
      <c r="HG164" s="4"/>
      <c r="HH164" s="5"/>
      <c r="HI164" s="4"/>
      <c r="HJ164" s="1"/>
      <c r="HK164" s="1"/>
      <c r="HL164" s="2"/>
      <c r="HM164" s="1"/>
      <c r="HN164" s="1"/>
      <c r="HO164" s="1"/>
      <c r="HP164" s="2"/>
      <c r="HQ164" s="1"/>
      <c r="HR164" s="1"/>
      <c r="HS164" s="1"/>
      <c r="HT164" s="2"/>
      <c r="HU164" s="1"/>
      <c r="HV164" s="1"/>
      <c r="HW164" s="1"/>
      <c r="HX164" s="2"/>
      <c r="HY164" s="1"/>
      <c r="HZ164" s="1"/>
      <c r="IA164" s="1"/>
      <c r="IB164" s="2"/>
      <c r="IC164" s="1"/>
      <c r="ID164" s="1"/>
      <c r="IE164" s="1"/>
      <c r="IF164" s="2"/>
      <c r="IG164" s="1"/>
      <c r="IH164" s="1"/>
      <c r="II164" s="1"/>
      <c r="IJ164" s="2"/>
      <c r="IK164" s="1"/>
      <c r="IL164" s="1"/>
      <c r="IM164" s="1"/>
    </row>
    <row r="165" spans="1:322" x14ac:dyDescent="0.3">
      <c r="A165" s="52">
        <v>2018</v>
      </c>
      <c r="B165" s="53" t="s">
        <v>8</v>
      </c>
      <c r="C165" s="40">
        <v>0</v>
      </c>
      <c r="D165" s="6">
        <v>0</v>
      </c>
      <c r="E165" s="39">
        <v>0</v>
      </c>
      <c r="F165" s="40">
        <v>23.128</v>
      </c>
      <c r="G165" s="6">
        <v>1000.23</v>
      </c>
      <c r="H165" s="39">
        <f t="shared" si="790"/>
        <v>43247.578692493946</v>
      </c>
      <c r="I165" s="40">
        <v>4.3630000000000004</v>
      </c>
      <c r="J165" s="6">
        <v>129.91999999999999</v>
      </c>
      <c r="K165" s="39">
        <f t="shared" si="791"/>
        <v>29777.675911070357</v>
      </c>
      <c r="L165" s="40">
        <v>7.66</v>
      </c>
      <c r="M165" s="6">
        <v>151.55000000000001</v>
      </c>
      <c r="N165" s="39">
        <f t="shared" si="792"/>
        <v>19784.595300261099</v>
      </c>
      <c r="O165" s="40">
        <v>0.18</v>
      </c>
      <c r="P165" s="6">
        <v>3.45</v>
      </c>
      <c r="Q165" s="39">
        <f t="shared" si="793"/>
        <v>19166.666666666668</v>
      </c>
      <c r="R165" s="40">
        <v>0</v>
      </c>
      <c r="S165" s="6">
        <v>0</v>
      </c>
      <c r="T165" s="39">
        <v>0</v>
      </c>
      <c r="U165" s="40">
        <v>0</v>
      </c>
      <c r="V165" s="6">
        <v>0</v>
      </c>
      <c r="W165" s="39">
        <v>0</v>
      </c>
      <c r="X165" s="40">
        <v>79.673000000000002</v>
      </c>
      <c r="Y165" s="6">
        <v>2567.5500000000002</v>
      </c>
      <c r="Z165" s="39">
        <f t="shared" si="794"/>
        <v>32226.099180399884</v>
      </c>
      <c r="AA165" s="40">
        <v>0</v>
      </c>
      <c r="AB165" s="6">
        <v>0</v>
      </c>
      <c r="AC165" s="39">
        <v>0</v>
      </c>
      <c r="AD165" s="40">
        <v>0</v>
      </c>
      <c r="AE165" s="6">
        <v>0</v>
      </c>
      <c r="AF165" s="39">
        <v>0</v>
      </c>
      <c r="AG165" s="40">
        <v>0</v>
      </c>
      <c r="AH165" s="6">
        <v>0</v>
      </c>
      <c r="AI165" s="39">
        <f t="shared" si="795"/>
        <v>0</v>
      </c>
      <c r="AJ165" s="40">
        <v>240.6</v>
      </c>
      <c r="AK165" s="6">
        <v>9189.83</v>
      </c>
      <c r="AL165" s="39">
        <f t="shared" si="796"/>
        <v>38195.469659185372</v>
      </c>
      <c r="AM165" s="40">
        <v>0</v>
      </c>
      <c r="AN165" s="6">
        <v>0</v>
      </c>
      <c r="AO165" s="39">
        <v>0</v>
      </c>
      <c r="AP165" s="40">
        <v>1E-3</v>
      </c>
      <c r="AQ165" s="6">
        <v>0.04</v>
      </c>
      <c r="AR165" s="39">
        <f t="shared" si="816"/>
        <v>40000</v>
      </c>
      <c r="AS165" s="40">
        <v>0</v>
      </c>
      <c r="AT165" s="6">
        <v>0</v>
      </c>
      <c r="AU165" s="39">
        <f t="shared" si="797"/>
        <v>0</v>
      </c>
      <c r="AV165" s="40">
        <v>434.61799999999999</v>
      </c>
      <c r="AW165" s="6">
        <v>11511.78</v>
      </c>
      <c r="AX165" s="39">
        <f t="shared" si="798"/>
        <v>26487.122024398439</v>
      </c>
      <c r="AY165" s="40">
        <v>0.59399999999999997</v>
      </c>
      <c r="AZ165" s="6">
        <v>19.22</v>
      </c>
      <c r="BA165" s="39">
        <f t="shared" si="817"/>
        <v>32356.902356902359</v>
      </c>
      <c r="BB165" s="40">
        <v>0</v>
      </c>
      <c r="BC165" s="6">
        <v>0</v>
      </c>
      <c r="BD165" s="39">
        <v>0</v>
      </c>
      <c r="BE165" s="40"/>
      <c r="BF165" s="6"/>
      <c r="BG165" s="39"/>
      <c r="BH165" s="40">
        <v>21.837</v>
      </c>
      <c r="BI165" s="6">
        <v>353.9</v>
      </c>
      <c r="BJ165" s="39">
        <f t="shared" si="799"/>
        <v>16206.438613362639</v>
      </c>
      <c r="BK165" s="40">
        <v>0</v>
      </c>
      <c r="BL165" s="6">
        <v>0</v>
      </c>
      <c r="BM165" s="39">
        <f t="shared" si="800"/>
        <v>0</v>
      </c>
      <c r="BN165" s="40">
        <v>0</v>
      </c>
      <c r="BO165" s="6">
        <v>0</v>
      </c>
      <c r="BP165" s="39">
        <f t="shared" si="801"/>
        <v>0</v>
      </c>
      <c r="BQ165" s="40">
        <v>0</v>
      </c>
      <c r="BR165" s="6">
        <v>0</v>
      </c>
      <c r="BS165" s="39">
        <v>0</v>
      </c>
      <c r="BT165" s="40">
        <v>18.861999999999998</v>
      </c>
      <c r="BU165" s="6">
        <v>393.35</v>
      </c>
      <c r="BV165" s="39">
        <f t="shared" si="802"/>
        <v>20854.09818683067</v>
      </c>
      <c r="BW165" s="40">
        <v>0</v>
      </c>
      <c r="BX165" s="6">
        <v>0</v>
      </c>
      <c r="BY165" s="39">
        <v>0</v>
      </c>
      <c r="BZ165" s="40">
        <v>166.56299999999999</v>
      </c>
      <c r="CA165" s="6">
        <v>1689.55</v>
      </c>
      <c r="CB165" s="39">
        <f t="shared" si="803"/>
        <v>10143.60932500015</v>
      </c>
      <c r="CC165" s="40">
        <v>0</v>
      </c>
      <c r="CD165" s="6">
        <v>0</v>
      </c>
      <c r="CE165" s="39">
        <v>0</v>
      </c>
      <c r="CF165" s="40">
        <v>1.4E-2</v>
      </c>
      <c r="CG165" s="6">
        <v>0.55000000000000004</v>
      </c>
      <c r="CH165" s="39">
        <f t="shared" ref="CH165:CH173" si="822">CG165/CF165*1000</f>
        <v>39285.714285714283</v>
      </c>
      <c r="CI165" s="40">
        <v>0</v>
      </c>
      <c r="CJ165" s="6">
        <v>0</v>
      </c>
      <c r="CK165" s="39">
        <v>0</v>
      </c>
      <c r="CL165" s="40">
        <v>0</v>
      </c>
      <c r="CM165" s="6">
        <v>0</v>
      </c>
      <c r="CN165" s="39">
        <f t="shared" si="804"/>
        <v>0</v>
      </c>
      <c r="CO165" s="40">
        <v>0</v>
      </c>
      <c r="CP165" s="6">
        <v>0</v>
      </c>
      <c r="CQ165" s="39">
        <v>0</v>
      </c>
      <c r="CR165" s="40">
        <v>0</v>
      </c>
      <c r="CS165" s="6">
        <v>0</v>
      </c>
      <c r="CT165" s="39">
        <v>0</v>
      </c>
      <c r="CU165" s="40">
        <v>0</v>
      </c>
      <c r="CV165" s="6">
        <v>0</v>
      </c>
      <c r="CW165" s="39">
        <v>0</v>
      </c>
      <c r="CX165" s="40"/>
      <c r="CY165" s="6"/>
      <c r="CZ165" s="39"/>
      <c r="DA165" s="40">
        <v>0</v>
      </c>
      <c r="DB165" s="6">
        <v>0</v>
      </c>
      <c r="DC165" s="39">
        <v>0</v>
      </c>
      <c r="DD165" s="40">
        <v>0</v>
      </c>
      <c r="DE165" s="6">
        <v>0</v>
      </c>
      <c r="DF165" s="39">
        <v>0</v>
      </c>
      <c r="DG165" s="40">
        <v>0</v>
      </c>
      <c r="DH165" s="6">
        <v>0</v>
      </c>
      <c r="DI165" s="39">
        <v>0</v>
      </c>
      <c r="DJ165" s="40">
        <v>0</v>
      </c>
      <c r="DK165" s="6">
        <v>0</v>
      </c>
      <c r="DL165" s="39">
        <v>0</v>
      </c>
      <c r="DM165" s="40">
        <v>245.18899999999999</v>
      </c>
      <c r="DN165" s="6">
        <v>7478.39</v>
      </c>
      <c r="DO165" s="39">
        <f t="shared" si="806"/>
        <v>30500.511850042214</v>
      </c>
      <c r="DP165" s="40">
        <v>0</v>
      </c>
      <c r="DQ165" s="6">
        <v>0</v>
      </c>
      <c r="DR165" s="39">
        <v>0</v>
      </c>
      <c r="DS165" s="40">
        <v>0</v>
      </c>
      <c r="DT165" s="6">
        <v>0</v>
      </c>
      <c r="DU165" s="39">
        <v>0</v>
      </c>
      <c r="DV165" s="40">
        <v>0</v>
      </c>
      <c r="DW165" s="6">
        <v>0</v>
      </c>
      <c r="DX165" s="39">
        <v>0</v>
      </c>
      <c r="DY165" s="40">
        <v>0</v>
      </c>
      <c r="DZ165" s="6">
        <v>0</v>
      </c>
      <c r="EA165" s="39">
        <v>0</v>
      </c>
      <c r="EB165" s="40">
        <v>0</v>
      </c>
      <c r="EC165" s="6">
        <v>0</v>
      </c>
      <c r="ED165" s="39">
        <v>0</v>
      </c>
      <c r="EE165" s="40">
        <v>0</v>
      </c>
      <c r="EF165" s="6">
        <v>0</v>
      </c>
      <c r="EG165" s="39">
        <v>0</v>
      </c>
      <c r="EH165" s="40">
        <v>0</v>
      </c>
      <c r="EI165" s="6">
        <v>0</v>
      </c>
      <c r="EJ165" s="39">
        <v>0</v>
      </c>
      <c r="EK165" s="40">
        <v>0</v>
      </c>
      <c r="EL165" s="6">
        <v>0</v>
      </c>
      <c r="EM165" s="39">
        <v>0</v>
      </c>
      <c r="EN165" s="40">
        <v>0</v>
      </c>
      <c r="EO165" s="6">
        <v>0</v>
      </c>
      <c r="EP165" s="39">
        <v>0</v>
      </c>
      <c r="EQ165" s="40">
        <v>0</v>
      </c>
      <c r="ER165" s="6">
        <v>0</v>
      </c>
      <c r="ES165" s="39">
        <v>0</v>
      </c>
      <c r="ET165" s="40">
        <v>179.41</v>
      </c>
      <c r="EU165" s="6">
        <v>3619.43</v>
      </c>
      <c r="EV165" s="39">
        <f t="shared" si="807"/>
        <v>20174.070564628506</v>
      </c>
      <c r="EW165" s="40">
        <v>0</v>
      </c>
      <c r="EX165" s="6">
        <v>0</v>
      </c>
      <c r="EY165" s="39">
        <v>0</v>
      </c>
      <c r="EZ165" s="40">
        <v>0</v>
      </c>
      <c r="FA165" s="6">
        <v>0</v>
      </c>
      <c r="FB165" s="39">
        <v>0</v>
      </c>
      <c r="FC165" s="40">
        <v>0</v>
      </c>
      <c r="FD165" s="6">
        <v>0</v>
      </c>
      <c r="FE165" s="39">
        <v>0</v>
      </c>
      <c r="FF165" s="40">
        <v>0</v>
      </c>
      <c r="FG165" s="6">
        <v>0</v>
      </c>
      <c r="FH165" s="39">
        <v>0</v>
      </c>
      <c r="FI165" s="40">
        <v>0</v>
      </c>
      <c r="FJ165" s="6">
        <v>0</v>
      </c>
      <c r="FK165" s="39">
        <v>0</v>
      </c>
      <c r="FL165" s="40">
        <v>50.968000000000004</v>
      </c>
      <c r="FM165" s="6">
        <v>1369.32</v>
      </c>
      <c r="FN165" s="39">
        <f t="shared" si="808"/>
        <v>26866.269031549204</v>
      </c>
      <c r="FO165" s="40">
        <v>0</v>
      </c>
      <c r="FP165" s="6">
        <v>0</v>
      </c>
      <c r="FQ165" s="39">
        <f t="shared" si="809"/>
        <v>0</v>
      </c>
      <c r="FR165" s="40">
        <v>0</v>
      </c>
      <c r="FS165" s="6">
        <v>0</v>
      </c>
      <c r="FT165" s="39">
        <f t="shared" si="810"/>
        <v>0</v>
      </c>
      <c r="FU165" s="40">
        <v>0</v>
      </c>
      <c r="FV165" s="6">
        <v>0</v>
      </c>
      <c r="FW165" s="39">
        <v>0</v>
      </c>
      <c r="FX165" s="40">
        <v>0</v>
      </c>
      <c r="FY165" s="6">
        <v>0</v>
      </c>
      <c r="FZ165" s="39">
        <v>0</v>
      </c>
      <c r="GA165" s="40">
        <v>1.794</v>
      </c>
      <c r="GB165" s="6">
        <v>266.35000000000002</v>
      </c>
      <c r="GC165" s="39">
        <f t="shared" si="811"/>
        <v>148467.11259754738</v>
      </c>
      <c r="GD165" s="40">
        <v>189.19200000000001</v>
      </c>
      <c r="GE165" s="6">
        <v>8106.08</v>
      </c>
      <c r="GF165" s="39">
        <f t="shared" si="812"/>
        <v>42845.7862911751</v>
      </c>
      <c r="GG165" s="40">
        <v>7.7450000000000001</v>
      </c>
      <c r="GH165" s="6">
        <v>50.01</v>
      </c>
      <c r="GI165" s="39">
        <f t="shared" si="813"/>
        <v>6457.0690768237564</v>
      </c>
      <c r="GJ165" s="40">
        <v>0</v>
      </c>
      <c r="GK165" s="6">
        <v>0</v>
      </c>
      <c r="GL165" s="39">
        <v>0</v>
      </c>
      <c r="GM165" s="40">
        <v>0</v>
      </c>
      <c r="GN165" s="6">
        <v>0</v>
      </c>
      <c r="GO165" s="39">
        <v>0</v>
      </c>
      <c r="GP165" s="40">
        <v>0</v>
      </c>
      <c r="GQ165" s="6">
        <v>0</v>
      </c>
      <c r="GR165" s="39">
        <v>0</v>
      </c>
      <c r="GS165" s="8">
        <f t="shared" si="814"/>
        <v>1672.3910000000001</v>
      </c>
      <c r="GT165" s="17">
        <f t="shared" si="815"/>
        <v>47900.5</v>
      </c>
      <c r="GU165" s="4"/>
      <c r="GV165" s="5"/>
      <c r="GW165" s="4"/>
      <c r="GX165" s="4"/>
      <c r="GY165" s="4"/>
      <c r="GZ165" s="5"/>
      <c r="HA165" s="4"/>
      <c r="HB165" s="4"/>
      <c r="HC165" s="4"/>
      <c r="HD165" s="5"/>
      <c r="HE165" s="4"/>
      <c r="HF165" s="4"/>
      <c r="HG165" s="4"/>
      <c r="HH165" s="5"/>
      <c r="HI165" s="4"/>
      <c r="HJ165" s="1"/>
      <c r="HK165" s="1"/>
      <c r="HL165" s="2"/>
      <c r="HM165" s="1"/>
      <c r="HN165" s="1"/>
      <c r="HO165" s="1"/>
      <c r="HP165" s="2"/>
      <c r="HQ165" s="1"/>
      <c r="HR165" s="1"/>
      <c r="HS165" s="1"/>
      <c r="HT165" s="2"/>
      <c r="HU165" s="1"/>
      <c r="HV165" s="1"/>
      <c r="HW165" s="1"/>
      <c r="HX165" s="2"/>
      <c r="HY165" s="1"/>
      <c r="HZ165" s="1"/>
      <c r="IA165" s="1"/>
      <c r="IB165" s="2"/>
      <c r="IC165" s="1"/>
      <c r="ID165" s="1"/>
      <c r="IE165" s="1"/>
      <c r="IF165" s="2"/>
      <c r="IG165" s="1"/>
      <c r="IH165" s="1"/>
      <c r="II165" s="1"/>
      <c r="IJ165" s="2"/>
      <c r="IK165" s="1"/>
      <c r="IL165" s="1"/>
      <c r="IM165" s="1"/>
    </row>
    <row r="166" spans="1:322" x14ac:dyDescent="0.3">
      <c r="A166" s="52">
        <v>2018</v>
      </c>
      <c r="B166" s="53" t="s">
        <v>9</v>
      </c>
      <c r="C166" s="40">
        <v>0</v>
      </c>
      <c r="D166" s="6">
        <v>0</v>
      </c>
      <c r="E166" s="39">
        <v>0</v>
      </c>
      <c r="F166" s="40">
        <v>16</v>
      </c>
      <c r="G166" s="6">
        <v>768.44</v>
      </c>
      <c r="H166" s="39">
        <f t="shared" si="790"/>
        <v>48027.5</v>
      </c>
      <c r="I166" s="40">
        <v>24.207000000000001</v>
      </c>
      <c r="J166" s="6">
        <v>813.94</v>
      </c>
      <c r="K166" s="39">
        <f t="shared" si="791"/>
        <v>33624.158301317795</v>
      </c>
      <c r="L166" s="40">
        <v>0</v>
      </c>
      <c r="M166" s="6">
        <v>0</v>
      </c>
      <c r="N166" s="39">
        <v>0</v>
      </c>
      <c r="O166" s="40">
        <v>0.217</v>
      </c>
      <c r="P166" s="6">
        <v>3</v>
      </c>
      <c r="Q166" s="39">
        <f t="shared" si="793"/>
        <v>13824.884792626728</v>
      </c>
      <c r="R166" s="40">
        <v>0</v>
      </c>
      <c r="S166" s="6">
        <v>0</v>
      </c>
      <c r="T166" s="39">
        <v>0</v>
      </c>
      <c r="U166" s="40">
        <v>0</v>
      </c>
      <c r="V166" s="6">
        <v>0</v>
      </c>
      <c r="W166" s="39">
        <v>0</v>
      </c>
      <c r="X166" s="40">
        <v>71.608000000000004</v>
      </c>
      <c r="Y166" s="6">
        <v>2644.11</v>
      </c>
      <c r="Z166" s="39">
        <f t="shared" si="794"/>
        <v>36924.784940230136</v>
      </c>
      <c r="AA166" s="40">
        <v>8.5180000000000007</v>
      </c>
      <c r="AB166" s="6">
        <v>323.70999999999998</v>
      </c>
      <c r="AC166" s="39">
        <f t="shared" si="819"/>
        <v>38003.052359708847</v>
      </c>
      <c r="AD166" s="40">
        <v>0</v>
      </c>
      <c r="AE166" s="6">
        <v>0</v>
      </c>
      <c r="AF166" s="39">
        <v>0</v>
      </c>
      <c r="AG166" s="40">
        <v>0</v>
      </c>
      <c r="AH166" s="6">
        <v>0</v>
      </c>
      <c r="AI166" s="39">
        <f t="shared" si="795"/>
        <v>0</v>
      </c>
      <c r="AJ166" s="40">
        <v>14.792</v>
      </c>
      <c r="AK166" s="6">
        <v>445.21</v>
      </c>
      <c r="AL166" s="39">
        <f t="shared" si="796"/>
        <v>30098.025959978364</v>
      </c>
      <c r="AM166" s="40">
        <v>0</v>
      </c>
      <c r="AN166" s="6">
        <v>0</v>
      </c>
      <c r="AO166" s="39">
        <v>0</v>
      </c>
      <c r="AP166" s="40">
        <v>1.2E-2</v>
      </c>
      <c r="AQ166" s="6">
        <v>0.03</v>
      </c>
      <c r="AR166" s="39">
        <f t="shared" si="816"/>
        <v>2500</v>
      </c>
      <c r="AS166" s="40">
        <v>0</v>
      </c>
      <c r="AT166" s="6">
        <v>0</v>
      </c>
      <c r="AU166" s="39">
        <f t="shared" si="797"/>
        <v>0</v>
      </c>
      <c r="AV166" s="40">
        <v>34.106999999999999</v>
      </c>
      <c r="AW166" s="6">
        <v>1745.41</v>
      </c>
      <c r="AX166" s="39">
        <f t="shared" si="798"/>
        <v>51174.538950948488</v>
      </c>
      <c r="AY166" s="40">
        <v>2.7040000000000002</v>
      </c>
      <c r="AZ166" s="6">
        <v>63.94</v>
      </c>
      <c r="BA166" s="39">
        <f t="shared" si="817"/>
        <v>23646.449704142011</v>
      </c>
      <c r="BB166" s="40">
        <v>0</v>
      </c>
      <c r="BC166" s="6">
        <v>0</v>
      </c>
      <c r="BD166" s="39">
        <v>0</v>
      </c>
      <c r="BE166" s="40"/>
      <c r="BF166" s="6"/>
      <c r="BG166" s="39"/>
      <c r="BH166" s="40">
        <v>19.815999999999999</v>
      </c>
      <c r="BI166" s="6">
        <v>353.19</v>
      </c>
      <c r="BJ166" s="39">
        <f t="shared" si="799"/>
        <v>17823.475979006864</v>
      </c>
      <c r="BK166" s="40">
        <v>0</v>
      </c>
      <c r="BL166" s="6">
        <v>0</v>
      </c>
      <c r="BM166" s="39">
        <f t="shared" si="800"/>
        <v>0</v>
      </c>
      <c r="BN166" s="40">
        <v>0</v>
      </c>
      <c r="BO166" s="6">
        <v>0</v>
      </c>
      <c r="BP166" s="39">
        <f t="shared" si="801"/>
        <v>0</v>
      </c>
      <c r="BQ166" s="40">
        <v>0</v>
      </c>
      <c r="BR166" s="6">
        <v>0</v>
      </c>
      <c r="BS166" s="39">
        <v>0</v>
      </c>
      <c r="BT166" s="40">
        <v>13.401</v>
      </c>
      <c r="BU166" s="6">
        <v>305.79000000000002</v>
      </c>
      <c r="BV166" s="39">
        <f t="shared" si="802"/>
        <v>22818.446384598166</v>
      </c>
      <c r="BW166" s="40">
        <v>0</v>
      </c>
      <c r="BX166" s="6">
        <v>0</v>
      </c>
      <c r="BY166" s="39">
        <v>0</v>
      </c>
      <c r="BZ166" s="40">
        <v>8.0120000000000005</v>
      </c>
      <c r="CA166" s="6">
        <v>908.38</v>
      </c>
      <c r="CB166" s="39">
        <f t="shared" si="803"/>
        <v>113377.43384922614</v>
      </c>
      <c r="CC166" s="40">
        <v>0</v>
      </c>
      <c r="CD166" s="6">
        <v>0</v>
      </c>
      <c r="CE166" s="39">
        <v>0</v>
      </c>
      <c r="CF166" s="40">
        <v>0</v>
      </c>
      <c r="CG166" s="6">
        <v>0</v>
      </c>
      <c r="CH166" s="39">
        <v>0</v>
      </c>
      <c r="CI166" s="40">
        <v>0</v>
      </c>
      <c r="CJ166" s="6">
        <v>0</v>
      </c>
      <c r="CK166" s="39">
        <v>0</v>
      </c>
      <c r="CL166" s="40">
        <v>0</v>
      </c>
      <c r="CM166" s="6">
        <v>0</v>
      </c>
      <c r="CN166" s="39">
        <f t="shared" si="804"/>
        <v>0</v>
      </c>
      <c r="CO166" s="40">
        <v>8.9090000000000007</v>
      </c>
      <c r="CP166" s="6">
        <v>26.93</v>
      </c>
      <c r="CQ166" s="39">
        <f t="shared" si="805"/>
        <v>3022.7859467953754</v>
      </c>
      <c r="CR166" s="40">
        <v>0</v>
      </c>
      <c r="CS166" s="6">
        <v>0</v>
      </c>
      <c r="CT166" s="39">
        <v>0</v>
      </c>
      <c r="CU166" s="40">
        <v>0</v>
      </c>
      <c r="CV166" s="6">
        <v>0</v>
      </c>
      <c r="CW166" s="39">
        <v>0</v>
      </c>
      <c r="CX166" s="40"/>
      <c r="CY166" s="6"/>
      <c r="CZ166" s="39"/>
      <c r="DA166" s="40">
        <v>0</v>
      </c>
      <c r="DB166" s="6">
        <v>0</v>
      </c>
      <c r="DC166" s="39">
        <v>0</v>
      </c>
      <c r="DD166" s="40">
        <v>0</v>
      </c>
      <c r="DE166" s="6">
        <v>0</v>
      </c>
      <c r="DF166" s="39">
        <v>0</v>
      </c>
      <c r="DG166" s="40">
        <v>0</v>
      </c>
      <c r="DH166" s="6">
        <v>0</v>
      </c>
      <c r="DI166" s="39">
        <v>0</v>
      </c>
      <c r="DJ166" s="40">
        <v>0</v>
      </c>
      <c r="DK166" s="6">
        <v>0</v>
      </c>
      <c r="DL166" s="39">
        <v>0</v>
      </c>
      <c r="DM166" s="40">
        <v>994.41700000000003</v>
      </c>
      <c r="DN166" s="6">
        <v>27998.880000000001</v>
      </c>
      <c r="DO166" s="39">
        <f t="shared" si="806"/>
        <v>28156.075368783921</v>
      </c>
      <c r="DP166" s="40">
        <v>0</v>
      </c>
      <c r="DQ166" s="6">
        <v>0</v>
      </c>
      <c r="DR166" s="39">
        <v>0</v>
      </c>
      <c r="DS166" s="40">
        <v>0</v>
      </c>
      <c r="DT166" s="6">
        <v>0</v>
      </c>
      <c r="DU166" s="39">
        <v>0</v>
      </c>
      <c r="DV166" s="40">
        <v>0</v>
      </c>
      <c r="DW166" s="6">
        <v>0</v>
      </c>
      <c r="DX166" s="39">
        <v>0</v>
      </c>
      <c r="DY166" s="40">
        <v>0</v>
      </c>
      <c r="DZ166" s="6">
        <v>0</v>
      </c>
      <c r="EA166" s="39">
        <v>0</v>
      </c>
      <c r="EB166" s="40">
        <v>0</v>
      </c>
      <c r="EC166" s="6">
        <v>0</v>
      </c>
      <c r="ED166" s="39">
        <v>0</v>
      </c>
      <c r="EE166" s="40">
        <v>0</v>
      </c>
      <c r="EF166" s="6">
        <v>0</v>
      </c>
      <c r="EG166" s="39">
        <v>0</v>
      </c>
      <c r="EH166" s="40">
        <v>0</v>
      </c>
      <c r="EI166" s="6">
        <v>0</v>
      </c>
      <c r="EJ166" s="39">
        <v>0</v>
      </c>
      <c r="EK166" s="40">
        <v>0</v>
      </c>
      <c r="EL166" s="6">
        <v>0</v>
      </c>
      <c r="EM166" s="39">
        <v>0</v>
      </c>
      <c r="EN166" s="40">
        <v>0</v>
      </c>
      <c r="EO166" s="6">
        <v>0</v>
      </c>
      <c r="EP166" s="39">
        <v>0</v>
      </c>
      <c r="EQ166" s="40">
        <v>0</v>
      </c>
      <c r="ER166" s="6">
        <v>0</v>
      </c>
      <c r="ES166" s="39">
        <v>0</v>
      </c>
      <c r="ET166" s="40">
        <v>301.26299999999998</v>
      </c>
      <c r="EU166" s="6">
        <v>6093.57</v>
      </c>
      <c r="EV166" s="39">
        <f t="shared" si="807"/>
        <v>20226.745401858178</v>
      </c>
      <c r="EW166" s="40">
        <v>0</v>
      </c>
      <c r="EX166" s="6">
        <v>0</v>
      </c>
      <c r="EY166" s="39">
        <v>0</v>
      </c>
      <c r="EZ166" s="40">
        <v>0</v>
      </c>
      <c r="FA166" s="6">
        <v>0</v>
      </c>
      <c r="FB166" s="39">
        <v>0</v>
      </c>
      <c r="FC166" s="40">
        <v>0</v>
      </c>
      <c r="FD166" s="6">
        <v>0</v>
      </c>
      <c r="FE166" s="39">
        <v>0</v>
      </c>
      <c r="FF166" s="40">
        <v>0</v>
      </c>
      <c r="FG166" s="6">
        <v>0</v>
      </c>
      <c r="FH166" s="39">
        <v>0</v>
      </c>
      <c r="FI166" s="40">
        <v>2E-3</v>
      </c>
      <c r="FJ166" s="6">
        <v>2.5299999999999998</v>
      </c>
      <c r="FK166" s="39">
        <f t="shared" si="821"/>
        <v>1264999.9999999998</v>
      </c>
      <c r="FL166" s="40">
        <v>54.566000000000003</v>
      </c>
      <c r="FM166" s="6">
        <v>2236.65</v>
      </c>
      <c r="FN166" s="39">
        <f t="shared" si="808"/>
        <v>40989.810504709894</v>
      </c>
      <c r="FO166" s="40">
        <v>0</v>
      </c>
      <c r="FP166" s="6">
        <v>0</v>
      </c>
      <c r="FQ166" s="39">
        <f t="shared" si="809"/>
        <v>0</v>
      </c>
      <c r="FR166" s="40">
        <v>0</v>
      </c>
      <c r="FS166" s="6">
        <v>0</v>
      </c>
      <c r="FT166" s="39">
        <f t="shared" si="810"/>
        <v>0</v>
      </c>
      <c r="FU166" s="40">
        <v>0</v>
      </c>
      <c r="FV166" s="6">
        <v>0</v>
      </c>
      <c r="FW166" s="39">
        <v>0</v>
      </c>
      <c r="FX166" s="40">
        <v>0</v>
      </c>
      <c r="FY166" s="6">
        <v>0</v>
      </c>
      <c r="FZ166" s="39">
        <v>0</v>
      </c>
      <c r="GA166" s="40">
        <v>102.45099999999999</v>
      </c>
      <c r="GB166" s="6">
        <v>1908.34</v>
      </c>
      <c r="GC166" s="39">
        <f t="shared" si="811"/>
        <v>18626.855765195072</v>
      </c>
      <c r="GD166" s="40">
        <v>54.417999999999999</v>
      </c>
      <c r="GE166" s="6">
        <v>2065.59</v>
      </c>
      <c r="GF166" s="39">
        <f t="shared" si="812"/>
        <v>37957.844830754533</v>
      </c>
      <c r="GG166" s="40">
        <v>0.59399999999999997</v>
      </c>
      <c r="GH166" s="6">
        <v>9.4499999999999993</v>
      </c>
      <c r="GI166" s="39">
        <f t="shared" si="813"/>
        <v>15909.090909090908</v>
      </c>
      <c r="GJ166" s="40">
        <v>0</v>
      </c>
      <c r="GK166" s="6">
        <v>0</v>
      </c>
      <c r="GL166" s="39">
        <v>0</v>
      </c>
      <c r="GM166" s="40">
        <v>0</v>
      </c>
      <c r="GN166" s="6">
        <v>0</v>
      </c>
      <c r="GO166" s="39">
        <v>0</v>
      </c>
      <c r="GP166" s="40">
        <v>0</v>
      </c>
      <c r="GQ166" s="6">
        <v>0</v>
      </c>
      <c r="GR166" s="39">
        <v>0</v>
      </c>
      <c r="GS166" s="8">
        <f t="shared" si="814"/>
        <v>1730.0139999999999</v>
      </c>
      <c r="GT166" s="17">
        <f t="shared" si="815"/>
        <v>48717.089999999989</v>
      </c>
      <c r="GU166" s="4"/>
      <c r="GV166" s="5"/>
      <c r="GW166" s="4"/>
      <c r="GX166" s="4"/>
      <c r="GY166" s="4"/>
      <c r="GZ166" s="5"/>
      <c r="HA166" s="4"/>
      <c r="HB166" s="4"/>
      <c r="HC166" s="4"/>
      <c r="HD166" s="5"/>
      <c r="HE166" s="4"/>
      <c r="HF166" s="4"/>
      <c r="HG166" s="4"/>
      <c r="HH166" s="5"/>
      <c r="HI166" s="4"/>
      <c r="HJ166" s="1"/>
      <c r="HK166" s="1"/>
      <c r="HL166" s="2"/>
      <c r="HM166" s="1"/>
      <c r="HN166" s="1"/>
      <c r="HO166" s="1"/>
      <c r="HP166" s="2"/>
      <c r="HQ166" s="1"/>
      <c r="HR166" s="1"/>
      <c r="HS166" s="1"/>
      <c r="HT166" s="2"/>
      <c r="HU166" s="1"/>
      <c r="HV166" s="1"/>
      <c r="HW166" s="1"/>
      <c r="HX166" s="2"/>
      <c r="HY166" s="1"/>
      <c r="HZ166" s="1"/>
      <c r="IA166" s="1"/>
      <c r="IB166" s="2"/>
      <c r="IC166" s="1"/>
      <c r="ID166" s="1"/>
      <c r="IE166" s="1"/>
      <c r="IF166" s="2"/>
      <c r="IG166" s="1"/>
      <c r="IH166" s="1"/>
      <c r="II166" s="1"/>
      <c r="IJ166" s="2"/>
      <c r="IK166" s="1"/>
      <c r="IL166" s="1"/>
      <c r="IM166" s="1"/>
    </row>
    <row r="167" spans="1:322" x14ac:dyDescent="0.3">
      <c r="A167" s="52">
        <v>2018</v>
      </c>
      <c r="B167" s="53" t="s">
        <v>10</v>
      </c>
      <c r="C167" s="40">
        <v>0</v>
      </c>
      <c r="D167" s="6">
        <v>0</v>
      </c>
      <c r="E167" s="39">
        <v>0</v>
      </c>
      <c r="F167" s="40">
        <v>112.72799999999999</v>
      </c>
      <c r="G167" s="6">
        <v>3699.6280000000002</v>
      </c>
      <c r="H167" s="39">
        <f t="shared" si="790"/>
        <v>32819.068909232847</v>
      </c>
      <c r="I167" s="40">
        <v>13.95576</v>
      </c>
      <c r="J167" s="6">
        <v>415.48099999999999</v>
      </c>
      <c r="K167" s="39">
        <f t="shared" si="791"/>
        <v>29771.291567066215</v>
      </c>
      <c r="L167" s="40">
        <v>0</v>
      </c>
      <c r="M167" s="6">
        <v>0</v>
      </c>
      <c r="N167" s="39">
        <v>0</v>
      </c>
      <c r="O167" s="40">
        <v>8.5300000000000001E-2</v>
      </c>
      <c r="P167" s="6">
        <v>1.1579999999999999</v>
      </c>
      <c r="Q167" s="39">
        <f t="shared" si="793"/>
        <v>13575.61547479484</v>
      </c>
      <c r="R167" s="40">
        <v>0</v>
      </c>
      <c r="S167" s="6">
        <v>0</v>
      </c>
      <c r="T167" s="39">
        <v>0</v>
      </c>
      <c r="U167" s="40">
        <v>0</v>
      </c>
      <c r="V167" s="6">
        <v>0</v>
      </c>
      <c r="W167" s="39">
        <v>0</v>
      </c>
      <c r="X167" s="40">
        <v>208.04929000000001</v>
      </c>
      <c r="Y167" s="6">
        <v>8377.8259999999991</v>
      </c>
      <c r="Z167" s="39">
        <f t="shared" si="794"/>
        <v>40268.467150260389</v>
      </c>
      <c r="AA167" s="40">
        <v>1.647</v>
      </c>
      <c r="AB167" s="6">
        <v>158.762</v>
      </c>
      <c r="AC167" s="39">
        <f t="shared" si="819"/>
        <v>96394.656952033998</v>
      </c>
      <c r="AD167" s="40">
        <v>0</v>
      </c>
      <c r="AE167" s="6">
        <v>0</v>
      </c>
      <c r="AF167" s="39">
        <v>0</v>
      </c>
      <c r="AG167" s="40">
        <v>0</v>
      </c>
      <c r="AH167" s="6">
        <v>0</v>
      </c>
      <c r="AI167" s="39">
        <f t="shared" si="795"/>
        <v>0</v>
      </c>
      <c r="AJ167" s="40">
        <v>236.65609000000001</v>
      </c>
      <c r="AK167" s="6">
        <v>7677.9530000000004</v>
      </c>
      <c r="AL167" s="39">
        <f t="shared" si="796"/>
        <v>32443.504834378025</v>
      </c>
      <c r="AM167" s="40">
        <v>0</v>
      </c>
      <c r="AN167" s="6">
        <v>0</v>
      </c>
      <c r="AO167" s="39">
        <v>0</v>
      </c>
      <c r="AP167" s="40">
        <v>1.23E-2</v>
      </c>
      <c r="AQ167" s="6">
        <v>6.4000000000000001E-2</v>
      </c>
      <c r="AR167" s="39">
        <f t="shared" si="816"/>
        <v>5203.252032520325</v>
      </c>
      <c r="AS167" s="40">
        <v>0</v>
      </c>
      <c r="AT167" s="6">
        <v>0</v>
      </c>
      <c r="AU167" s="39">
        <f t="shared" si="797"/>
        <v>0</v>
      </c>
      <c r="AV167" s="40">
        <v>63.549399999999999</v>
      </c>
      <c r="AW167" s="6">
        <v>2304.71</v>
      </c>
      <c r="AX167" s="39">
        <f t="shared" si="798"/>
        <v>36266.432098493453</v>
      </c>
      <c r="AY167" s="40">
        <v>0.63600000000000001</v>
      </c>
      <c r="AZ167" s="6">
        <v>15.353</v>
      </c>
      <c r="BA167" s="39">
        <f t="shared" si="817"/>
        <v>24139.937106918238</v>
      </c>
      <c r="BB167" s="40">
        <v>0</v>
      </c>
      <c r="BC167" s="6">
        <v>0</v>
      </c>
      <c r="BD167" s="39">
        <v>0</v>
      </c>
      <c r="BE167" s="40"/>
      <c r="BF167" s="6"/>
      <c r="BG167" s="39"/>
      <c r="BH167" s="40">
        <v>222.65720000000002</v>
      </c>
      <c r="BI167" s="6">
        <v>7276.9930000000004</v>
      </c>
      <c r="BJ167" s="39">
        <f t="shared" si="799"/>
        <v>32682.495782754835</v>
      </c>
      <c r="BK167" s="40">
        <v>0</v>
      </c>
      <c r="BL167" s="6">
        <v>0</v>
      </c>
      <c r="BM167" s="39">
        <f t="shared" si="800"/>
        <v>0</v>
      </c>
      <c r="BN167" s="40">
        <v>0</v>
      </c>
      <c r="BO167" s="6">
        <v>0</v>
      </c>
      <c r="BP167" s="39">
        <f t="shared" si="801"/>
        <v>0</v>
      </c>
      <c r="BQ167" s="40">
        <v>2.3849999999999998</v>
      </c>
      <c r="BR167" s="6">
        <v>761.46</v>
      </c>
      <c r="BS167" s="39">
        <f t="shared" ref="BS167" si="823">BR167/BQ167*1000</f>
        <v>319270.44025157241</v>
      </c>
      <c r="BT167" s="40">
        <v>12.660600000000001</v>
      </c>
      <c r="BU167" s="6">
        <v>287.61</v>
      </c>
      <c r="BV167" s="39">
        <f t="shared" si="802"/>
        <v>22716.932846784512</v>
      </c>
      <c r="BW167" s="40">
        <v>0</v>
      </c>
      <c r="BX167" s="6">
        <v>0</v>
      </c>
      <c r="BY167" s="39">
        <v>0</v>
      </c>
      <c r="BZ167" s="40">
        <v>0</v>
      </c>
      <c r="CA167" s="6">
        <v>0</v>
      </c>
      <c r="CB167" s="39">
        <v>0</v>
      </c>
      <c r="CC167" s="40">
        <v>0</v>
      </c>
      <c r="CD167" s="6">
        <v>0</v>
      </c>
      <c r="CE167" s="39">
        <v>0</v>
      </c>
      <c r="CF167" s="40">
        <v>0</v>
      </c>
      <c r="CG167" s="6">
        <v>0</v>
      </c>
      <c r="CH167" s="39">
        <v>0</v>
      </c>
      <c r="CI167" s="40">
        <v>0</v>
      </c>
      <c r="CJ167" s="6">
        <v>0</v>
      </c>
      <c r="CK167" s="39">
        <v>0</v>
      </c>
      <c r="CL167" s="40">
        <v>0</v>
      </c>
      <c r="CM167" s="6">
        <v>0</v>
      </c>
      <c r="CN167" s="39">
        <f t="shared" si="804"/>
        <v>0</v>
      </c>
      <c r="CO167" s="40">
        <v>1.26</v>
      </c>
      <c r="CP167" s="6">
        <v>5.0750000000000002</v>
      </c>
      <c r="CQ167" s="39">
        <f t="shared" si="805"/>
        <v>4027.7777777777778</v>
      </c>
      <c r="CR167" s="40">
        <v>0</v>
      </c>
      <c r="CS167" s="6">
        <v>0</v>
      </c>
      <c r="CT167" s="39">
        <v>0</v>
      </c>
      <c r="CU167" s="40">
        <v>0</v>
      </c>
      <c r="CV167" s="6">
        <v>0</v>
      </c>
      <c r="CW167" s="39">
        <v>0</v>
      </c>
      <c r="CX167" s="40"/>
      <c r="CY167" s="6"/>
      <c r="CZ167" s="39"/>
      <c r="DA167" s="40">
        <v>0</v>
      </c>
      <c r="DB167" s="6">
        <v>0</v>
      </c>
      <c r="DC167" s="39">
        <v>0</v>
      </c>
      <c r="DD167" s="40">
        <v>0</v>
      </c>
      <c r="DE167" s="6">
        <v>0</v>
      </c>
      <c r="DF167" s="39">
        <v>0</v>
      </c>
      <c r="DG167" s="40">
        <v>0</v>
      </c>
      <c r="DH167" s="6">
        <v>0</v>
      </c>
      <c r="DI167" s="39">
        <v>0</v>
      </c>
      <c r="DJ167" s="40">
        <v>9.5000000000000001E-2</v>
      </c>
      <c r="DK167" s="6">
        <v>4.3769999999999998</v>
      </c>
      <c r="DL167" s="39">
        <f t="shared" ref="DL167" si="824">DK167/DJ167*1000</f>
        <v>46073.684210526313</v>
      </c>
      <c r="DM167" s="40">
        <v>1143.508</v>
      </c>
      <c r="DN167" s="6">
        <v>24702.948</v>
      </c>
      <c r="DO167" s="39">
        <f t="shared" si="806"/>
        <v>21602.776718658723</v>
      </c>
      <c r="DP167" s="40">
        <v>0</v>
      </c>
      <c r="DQ167" s="6">
        <v>0</v>
      </c>
      <c r="DR167" s="39">
        <v>0</v>
      </c>
      <c r="DS167" s="40">
        <v>0</v>
      </c>
      <c r="DT167" s="6">
        <v>0</v>
      </c>
      <c r="DU167" s="39">
        <v>0</v>
      </c>
      <c r="DV167" s="40">
        <v>0</v>
      </c>
      <c r="DW167" s="6">
        <v>0</v>
      </c>
      <c r="DX167" s="39">
        <v>0</v>
      </c>
      <c r="DY167" s="40">
        <v>0</v>
      </c>
      <c r="DZ167" s="6">
        <v>0</v>
      </c>
      <c r="EA167" s="39">
        <v>0</v>
      </c>
      <c r="EB167" s="40">
        <v>0</v>
      </c>
      <c r="EC167" s="6">
        <v>0</v>
      </c>
      <c r="ED167" s="39">
        <v>0</v>
      </c>
      <c r="EE167" s="40">
        <v>0</v>
      </c>
      <c r="EF167" s="6">
        <v>0</v>
      </c>
      <c r="EG167" s="39">
        <v>0</v>
      </c>
      <c r="EH167" s="40">
        <v>0</v>
      </c>
      <c r="EI167" s="6">
        <v>0</v>
      </c>
      <c r="EJ167" s="39">
        <v>0</v>
      </c>
      <c r="EK167" s="40">
        <v>0</v>
      </c>
      <c r="EL167" s="6">
        <v>0</v>
      </c>
      <c r="EM167" s="39">
        <v>0</v>
      </c>
      <c r="EN167" s="40">
        <v>0</v>
      </c>
      <c r="EO167" s="6">
        <v>0</v>
      </c>
      <c r="EP167" s="39">
        <v>0</v>
      </c>
      <c r="EQ167" s="40">
        <v>0</v>
      </c>
      <c r="ER167" s="6">
        <v>0</v>
      </c>
      <c r="ES167" s="39">
        <v>0</v>
      </c>
      <c r="ET167" s="40">
        <v>144.63571999999999</v>
      </c>
      <c r="EU167" s="6">
        <v>2742.6030000000001</v>
      </c>
      <c r="EV167" s="39">
        <f t="shared" si="807"/>
        <v>18962.141578857561</v>
      </c>
      <c r="EW167" s="40">
        <v>0</v>
      </c>
      <c r="EX167" s="6">
        <v>0</v>
      </c>
      <c r="EY167" s="39">
        <v>0</v>
      </c>
      <c r="EZ167" s="40">
        <v>0</v>
      </c>
      <c r="FA167" s="6">
        <v>0</v>
      </c>
      <c r="FB167" s="39">
        <v>0</v>
      </c>
      <c r="FC167" s="40">
        <v>0</v>
      </c>
      <c r="FD167" s="6">
        <v>0</v>
      </c>
      <c r="FE167" s="39">
        <v>0</v>
      </c>
      <c r="FF167" s="40">
        <v>0</v>
      </c>
      <c r="FG167" s="6">
        <v>0</v>
      </c>
      <c r="FH167" s="39">
        <v>0</v>
      </c>
      <c r="FI167" s="40">
        <v>0</v>
      </c>
      <c r="FJ167" s="6">
        <v>0</v>
      </c>
      <c r="FK167" s="39">
        <v>0</v>
      </c>
      <c r="FL167" s="40">
        <v>27.684000000000001</v>
      </c>
      <c r="FM167" s="6">
        <v>1170.403</v>
      </c>
      <c r="FN167" s="39">
        <f t="shared" si="808"/>
        <v>42277.235948562346</v>
      </c>
      <c r="FO167" s="40">
        <v>0</v>
      </c>
      <c r="FP167" s="6">
        <v>0</v>
      </c>
      <c r="FQ167" s="39">
        <f t="shared" si="809"/>
        <v>0</v>
      </c>
      <c r="FR167" s="40">
        <v>0</v>
      </c>
      <c r="FS167" s="6">
        <v>0</v>
      </c>
      <c r="FT167" s="39">
        <f t="shared" si="810"/>
        <v>0</v>
      </c>
      <c r="FU167" s="40">
        <v>0</v>
      </c>
      <c r="FV167" s="6">
        <v>0</v>
      </c>
      <c r="FW167" s="39">
        <v>0</v>
      </c>
      <c r="FX167" s="40">
        <v>0</v>
      </c>
      <c r="FY167" s="6">
        <v>0</v>
      </c>
      <c r="FZ167" s="39">
        <v>0</v>
      </c>
      <c r="GA167" s="40">
        <v>1.7722899999999999</v>
      </c>
      <c r="GB167" s="6">
        <v>108.239</v>
      </c>
      <c r="GC167" s="39">
        <f t="shared" si="811"/>
        <v>61072.962099882076</v>
      </c>
      <c r="GD167" s="40">
        <v>147.28210999999999</v>
      </c>
      <c r="GE167" s="6">
        <v>5211.8149999999996</v>
      </c>
      <c r="GF167" s="39">
        <f t="shared" si="812"/>
        <v>35386.612807217389</v>
      </c>
      <c r="GG167" s="40">
        <v>0</v>
      </c>
      <c r="GH167" s="6">
        <v>0</v>
      </c>
      <c r="GI167" s="39">
        <v>0</v>
      </c>
      <c r="GJ167" s="40">
        <v>0</v>
      </c>
      <c r="GK167" s="6">
        <v>0</v>
      </c>
      <c r="GL167" s="39">
        <v>0</v>
      </c>
      <c r="GM167" s="40">
        <v>0</v>
      </c>
      <c r="GN167" s="6">
        <v>0</v>
      </c>
      <c r="GO167" s="39">
        <v>0</v>
      </c>
      <c r="GP167" s="40">
        <v>0</v>
      </c>
      <c r="GQ167" s="6">
        <v>0</v>
      </c>
      <c r="GR167" s="39">
        <v>0</v>
      </c>
      <c r="GS167" s="8">
        <f t="shared" si="814"/>
        <v>2341.2590599999999</v>
      </c>
      <c r="GT167" s="17">
        <f t="shared" si="815"/>
        <v>64922.458000000006</v>
      </c>
      <c r="GU167" s="4"/>
      <c r="GV167" s="5"/>
      <c r="GW167" s="4"/>
      <c r="GX167" s="4"/>
      <c r="GY167" s="4"/>
      <c r="GZ167" s="5"/>
      <c r="HA167" s="4"/>
      <c r="HB167" s="4"/>
      <c r="HC167" s="4"/>
      <c r="HD167" s="5"/>
      <c r="HE167" s="4"/>
      <c r="HF167" s="4"/>
      <c r="HG167" s="4"/>
      <c r="HH167" s="5"/>
      <c r="HI167" s="4"/>
      <c r="HJ167" s="1"/>
      <c r="HK167" s="1"/>
      <c r="HL167" s="2"/>
      <c r="HM167" s="1"/>
      <c r="HN167" s="1"/>
      <c r="HO167" s="1"/>
      <c r="HP167" s="2"/>
      <c r="HQ167" s="1"/>
      <c r="HR167" s="1"/>
      <c r="HS167" s="1"/>
      <c r="HT167" s="2"/>
      <c r="HU167" s="1"/>
      <c r="HV167" s="1"/>
      <c r="HW167" s="1"/>
      <c r="HX167" s="2"/>
      <c r="HY167" s="1"/>
      <c r="HZ167" s="1"/>
      <c r="IA167" s="1"/>
      <c r="IB167" s="2"/>
      <c r="IC167" s="1"/>
      <c r="ID167" s="1"/>
      <c r="IE167" s="1"/>
      <c r="IF167" s="2"/>
      <c r="IG167" s="1"/>
      <c r="IH167" s="1"/>
      <c r="II167" s="1"/>
      <c r="IJ167" s="2"/>
      <c r="IK167" s="1"/>
      <c r="IL167" s="1"/>
      <c r="IM167" s="1"/>
    </row>
    <row r="168" spans="1:322" x14ac:dyDescent="0.3">
      <c r="A168" s="52">
        <v>2018</v>
      </c>
      <c r="B168" s="53" t="s">
        <v>11</v>
      </c>
      <c r="C168" s="40">
        <v>0</v>
      </c>
      <c r="D168" s="6">
        <v>0</v>
      </c>
      <c r="E168" s="39">
        <v>0</v>
      </c>
      <c r="F168" s="40">
        <v>0</v>
      </c>
      <c r="G168" s="6">
        <v>0</v>
      </c>
      <c r="H168" s="39">
        <v>0</v>
      </c>
      <c r="I168" s="40">
        <v>0</v>
      </c>
      <c r="J168" s="6">
        <v>0</v>
      </c>
      <c r="K168" s="39">
        <v>0</v>
      </c>
      <c r="L168" s="40">
        <v>11.903499999999999</v>
      </c>
      <c r="M168" s="6">
        <v>276.90499999999997</v>
      </c>
      <c r="N168" s="39">
        <f t="shared" si="792"/>
        <v>23262.485823497289</v>
      </c>
      <c r="O168" s="40">
        <v>0.10579999999999999</v>
      </c>
      <c r="P168" s="6">
        <v>2.448</v>
      </c>
      <c r="Q168" s="39">
        <f t="shared" si="793"/>
        <v>23137.996219281664</v>
      </c>
      <c r="R168" s="40">
        <v>57.789000000000001</v>
      </c>
      <c r="S168" s="6">
        <v>2382.7840000000001</v>
      </c>
      <c r="T168" s="39">
        <f t="shared" si="818"/>
        <v>41232.483690667781</v>
      </c>
      <c r="U168" s="40">
        <v>0</v>
      </c>
      <c r="V168" s="6">
        <v>0</v>
      </c>
      <c r="W168" s="39">
        <v>0</v>
      </c>
      <c r="X168" s="40">
        <v>198.31664000000001</v>
      </c>
      <c r="Y168" s="6">
        <v>7510.7269999999999</v>
      </c>
      <c r="Z168" s="39">
        <f t="shared" si="794"/>
        <v>37872.399411365579</v>
      </c>
      <c r="AA168" s="40">
        <v>0.36430000000000001</v>
      </c>
      <c r="AB168" s="6">
        <v>11.567</v>
      </c>
      <c r="AC168" s="39">
        <f t="shared" si="819"/>
        <v>31751.303870436452</v>
      </c>
      <c r="AD168" s="40">
        <v>0</v>
      </c>
      <c r="AE168" s="6">
        <v>0</v>
      </c>
      <c r="AF168" s="39">
        <v>0</v>
      </c>
      <c r="AG168" s="40">
        <v>0</v>
      </c>
      <c r="AH168" s="6">
        <v>0</v>
      </c>
      <c r="AI168" s="39">
        <f t="shared" si="795"/>
        <v>0</v>
      </c>
      <c r="AJ168" s="40">
        <v>239.80600000000001</v>
      </c>
      <c r="AK168" s="6">
        <v>7579.9930000000004</v>
      </c>
      <c r="AL168" s="39">
        <f t="shared" si="796"/>
        <v>31608.854657514825</v>
      </c>
      <c r="AM168" s="40">
        <v>0</v>
      </c>
      <c r="AN168" s="6">
        <v>0</v>
      </c>
      <c r="AO168" s="39">
        <v>0</v>
      </c>
      <c r="AP168" s="40">
        <v>0.03</v>
      </c>
      <c r="AQ168" s="6">
        <v>0.72</v>
      </c>
      <c r="AR168" s="39">
        <f t="shared" si="816"/>
        <v>24000</v>
      </c>
      <c r="AS168" s="40">
        <v>0</v>
      </c>
      <c r="AT168" s="6">
        <v>0</v>
      </c>
      <c r="AU168" s="39">
        <f t="shared" si="797"/>
        <v>0</v>
      </c>
      <c r="AV168" s="40">
        <v>39.770420000000001</v>
      </c>
      <c r="AW168" s="6">
        <v>1427.741</v>
      </c>
      <c r="AX168" s="39">
        <f t="shared" si="798"/>
        <v>35899.570585374757</v>
      </c>
      <c r="AY168" s="40">
        <v>0.97199999999999998</v>
      </c>
      <c r="AZ168" s="6">
        <v>27.268000000000001</v>
      </c>
      <c r="BA168" s="39">
        <f t="shared" si="817"/>
        <v>28053.497942386835</v>
      </c>
      <c r="BB168" s="40">
        <v>0</v>
      </c>
      <c r="BC168" s="6">
        <v>0</v>
      </c>
      <c r="BD168" s="39">
        <v>0</v>
      </c>
      <c r="BE168" s="40"/>
      <c r="BF168" s="6"/>
      <c r="BG168" s="39"/>
      <c r="BH168" s="40">
        <v>38.453000000000003</v>
      </c>
      <c r="BI168" s="6">
        <v>1001.645</v>
      </c>
      <c r="BJ168" s="39">
        <f t="shared" si="799"/>
        <v>26048.552778716872</v>
      </c>
      <c r="BK168" s="40">
        <v>0</v>
      </c>
      <c r="BL168" s="6">
        <v>0</v>
      </c>
      <c r="BM168" s="39">
        <f t="shared" si="800"/>
        <v>0</v>
      </c>
      <c r="BN168" s="40">
        <v>0</v>
      </c>
      <c r="BO168" s="6">
        <v>0</v>
      </c>
      <c r="BP168" s="39">
        <f t="shared" si="801"/>
        <v>0</v>
      </c>
      <c r="BQ168" s="40">
        <v>0</v>
      </c>
      <c r="BR168" s="6">
        <v>0</v>
      </c>
      <c r="BS168" s="39">
        <v>0</v>
      </c>
      <c r="BT168" s="40">
        <v>32.018160000000002</v>
      </c>
      <c r="BU168" s="6">
        <v>773.11599999999999</v>
      </c>
      <c r="BV168" s="39">
        <f t="shared" si="802"/>
        <v>24146.172047363121</v>
      </c>
      <c r="BW168" s="40">
        <v>0.30943999999999999</v>
      </c>
      <c r="BX168" s="6">
        <v>9.1720000000000006</v>
      </c>
      <c r="BY168" s="39">
        <f t="shared" ref="BY168" si="825">BX168/BW168*1000</f>
        <v>29640.641158221308</v>
      </c>
      <c r="BZ168" s="40">
        <v>7.5880000000000001</v>
      </c>
      <c r="CA168" s="6">
        <v>693.41899999999998</v>
      </c>
      <c r="CB168" s="39">
        <f t="shared" si="803"/>
        <v>91383.632050606218</v>
      </c>
      <c r="CC168" s="40">
        <v>0</v>
      </c>
      <c r="CD168" s="6">
        <v>0</v>
      </c>
      <c r="CE168" s="39">
        <v>0</v>
      </c>
      <c r="CF168" s="40">
        <v>1.2499899999999999</v>
      </c>
      <c r="CG168" s="6">
        <v>56.304000000000002</v>
      </c>
      <c r="CH168" s="39">
        <f t="shared" si="822"/>
        <v>45043.560348482795</v>
      </c>
      <c r="CI168" s="40">
        <v>0</v>
      </c>
      <c r="CJ168" s="6">
        <v>0</v>
      </c>
      <c r="CK168" s="39">
        <v>0</v>
      </c>
      <c r="CL168" s="40">
        <v>0</v>
      </c>
      <c r="CM168" s="6">
        <v>0</v>
      </c>
      <c r="CN168" s="39">
        <f t="shared" si="804"/>
        <v>0</v>
      </c>
      <c r="CO168" s="40">
        <v>1.2</v>
      </c>
      <c r="CP168" s="6">
        <v>2.77</v>
      </c>
      <c r="CQ168" s="39">
        <f t="shared" si="805"/>
        <v>2308.3333333333335</v>
      </c>
      <c r="CR168" s="40">
        <v>0</v>
      </c>
      <c r="CS168" s="6">
        <v>0</v>
      </c>
      <c r="CT168" s="39">
        <v>0</v>
      </c>
      <c r="CU168" s="40">
        <v>0</v>
      </c>
      <c r="CV168" s="6">
        <v>0</v>
      </c>
      <c r="CW168" s="39">
        <v>0</v>
      </c>
      <c r="CX168" s="40"/>
      <c r="CY168" s="6"/>
      <c r="CZ168" s="39"/>
      <c r="DA168" s="40">
        <v>0</v>
      </c>
      <c r="DB168" s="6">
        <v>0</v>
      </c>
      <c r="DC168" s="39">
        <v>0</v>
      </c>
      <c r="DD168" s="40">
        <v>0</v>
      </c>
      <c r="DE168" s="6">
        <v>0</v>
      </c>
      <c r="DF168" s="39">
        <v>0</v>
      </c>
      <c r="DG168" s="40">
        <v>0</v>
      </c>
      <c r="DH168" s="6">
        <v>0</v>
      </c>
      <c r="DI168" s="39">
        <v>0</v>
      </c>
      <c r="DJ168" s="40">
        <v>0</v>
      </c>
      <c r="DK168" s="6">
        <v>0</v>
      </c>
      <c r="DL168" s="39">
        <v>0</v>
      </c>
      <c r="DM168" s="40">
        <v>1279.077</v>
      </c>
      <c r="DN168" s="6">
        <v>31021.401000000002</v>
      </c>
      <c r="DO168" s="39">
        <f t="shared" si="806"/>
        <v>24252.958187818247</v>
      </c>
      <c r="DP168" s="40">
        <v>0</v>
      </c>
      <c r="DQ168" s="6">
        <v>0</v>
      </c>
      <c r="DR168" s="39">
        <v>0</v>
      </c>
      <c r="DS168" s="40">
        <v>0</v>
      </c>
      <c r="DT168" s="6">
        <v>0</v>
      </c>
      <c r="DU168" s="39">
        <v>0</v>
      </c>
      <c r="DV168" s="40">
        <v>0</v>
      </c>
      <c r="DW168" s="6">
        <v>0</v>
      </c>
      <c r="DX168" s="39">
        <v>0</v>
      </c>
      <c r="DY168" s="40">
        <v>0</v>
      </c>
      <c r="DZ168" s="6">
        <v>0</v>
      </c>
      <c r="EA168" s="39">
        <v>0</v>
      </c>
      <c r="EB168" s="40">
        <v>0</v>
      </c>
      <c r="EC168" s="6">
        <v>0</v>
      </c>
      <c r="ED168" s="39">
        <v>0</v>
      </c>
      <c r="EE168" s="40">
        <v>0</v>
      </c>
      <c r="EF168" s="6">
        <v>0</v>
      </c>
      <c r="EG168" s="39">
        <v>0</v>
      </c>
      <c r="EH168" s="40">
        <v>0</v>
      </c>
      <c r="EI168" s="6">
        <v>0</v>
      </c>
      <c r="EJ168" s="39">
        <v>0</v>
      </c>
      <c r="EK168" s="40">
        <v>0</v>
      </c>
      <c r="EL168" s="6">
        <v>0</v>
      </c>
      <c r="EM168" s="39">
        <v>0</v>
      </c>
      <c r="EN168" s="40">
        <v>0</v>
      </c>
      <c r="EO168" s="6">
        <v>0</v>
      </c>
      <c r="EP168" s="39">
        <v>0</v>
      </c>
      <c r="EQ168" s="40">
        <v>0</v>
      </c>
      <c r="ER168" s="6">
        <v>0</v>
      </c>
      <c r="ES168" s="39">
        <v>0</v>
      </c>
      <c r="ET168" s="40">
        <v>437.27492999999998</v>
      </c>
      <c r="EU168" s="6">
        <v>8182.0339999999997</v>
      </c>
      <c r="EV168" s="39">
        <f t="shared" si="807"/>
        <v>18711.418008802837</v>
      </c>
      <c r="EW168" s="40">
        <v>0</v>
      </c>
      <c r="EX168" s="6">
        <v>0</v>
      </c>
      <c r="EY168" s="39">
        <v>0</v>
      </c>
      <c r="EZ168" s="40">
        <v>0</v>
      </c>
      <c r="FA168" s="6">
        <v>0</v>
      </c>
      <c r="FB168" s="39">
        <v>0</v>
      </c>
      <c r="FC168" s="40">
        <v>0</v>
      </c>
      <c r="FD168" s="6">
        <v>0</v>
      </c>
      <c r="FE168" s="39">
        <v>0</v>
      </c>
      <c r="FF168" s="40">
        <v>0</v>
      </c>
      <c r="FG168" s="6">
        <v>0</v>
      </c>
      <c r="FH168" s="39">
        <v>0</v>
      </c>
      <c r="FI168" s="40">
        <v>0</v>
      </c>
      <c r="FJ168" s="6">
        <v>0</v>
      </c>
      <c r="FK168" s="39">
        <v>0</v>
      </c>
      <c r="FL168" s="40">
        <v>47.543999999999997</v>
      </c>
      <c r="FM168" s="6">
        <v>879.88900000000001</v>
      </c>
      <c r="FN168" s="39">
        <f t="shared" si="808"/>
        <v>18506.835773178529</v>
      </c>
      <c r="FO168" s="40">
        <v>0</v>
      </c>
      <c r="FP168" s="6">
        <v>0</v>
      </c>
      <c r="FQ168" s="39">
        <f t="shared" si="809"/>
        <v>0</v>
      </c>
      <c r="FR168" s="40">
        <v>0</v>
      </c>
      <c r="FS168" s="6">
        <v>0</v>
      </c>
      <c r="FT168" s="39">
        <f t="shared" si="810"/>
        <v>0</v>
      </c>
      <c r="FU168" s="40">
        <v>0</v>
      </c>
      <c r="FV168" s="6">
        <v>0</v>
      </c>
      <c r="FW168" s="39">
        <v>0</v>
      </c>
      <c r="FX168" s="40">
        <v>0</v>
      </c>
      <c r="FY168" s="6">
        <v>0</v>
      </c>
      <c r="FZ168" s="39">
        <v>0</v>
      </c>
      <c r="GA168" s="40">
        <v>196.37026</v>
      </c>
      <c r="GB168" s="6">
        <v>2673.4009999999998</v>
      </c>
      <c r="GC168" s="39">
        <f t="shared" si="811"/>
        <v>13614.082906444182</v>
      </c>
      <c r="GD168" s="40">
        <v>17.053819999999998</v>
      </c>
      <c r="GE168" s="6">
        <v>474.44400000000002</v>
      </c>
      <c r="GF168" s="39">
        <f t="shared" si="812"/>
        <v>27820.394492260388</v>
      </c>
      <c r="GG168" s="40">
        <v>5.7919999999999998</v>
      </c>
      <c r="GH168" s="6">
        <v>44.295000000000002</v>
      </c>
      <c r="GI168" s="39">
        <f t="shared" si="813"/>
        <v>7647.6174033149182</v>
      </c>
      <c r="GJ168" s="40">
        <v>0</v>
      </c>
      <c r="GK168" s="6">
        <v>0</v>
      </c>
      <c r="GL168" s="39">
        <v>0</v>
      </c>
      <c r="GM168" s="40">
        <v>0</v>
      </c>
      <c r="GN168" s="6">
        <v>0</v>
      </c>
      <c r="GO168" s="39">
        <v>0</v>
      </c>
      <c r="GP168" s="40">
        <v>0</v>
      </c>
      <c r="GQ168" s="6">
        <v>0</v>
      </c>
      <c r="GR168" s="39">
        <v>0</v>
      </c>
      <c r="GS168" s="8">
        <f t="shared" si="814"/>
        <v>2612.9882600000001</v>
      </c>
      <c r="GT168" s="61">
        <f t="shared" si="815"/>
        <v>65032.043000000012</v>
      </c>
      <c r="GU168" s="4"/>
      <c r="GV168" s="5"/>
      <c r="GW168" s="4"/>
      <c r="GX168" s="4"/>
      <c r="GY168" s="4"/>
      <c r="GZ168" s="5"/>
      <c r="HA168" s="4"/>
      <c r="HB168" s="4"/>
      <c r="HC168" s="4"/>
      <c r="HD168" s="5"/>
      <c r="HE168" s="4"/>
      <c r="HF168" s="4"/>
      <c r="HG168" s="4"/>
      <c r="HH168" s="5"/>
      <c r="HI168" s="4"/>
      <c r="HJ168" s="1"/>
      <c r="HK168" s="1"/>
      <c r="HL168" s="2"/>
      <c r="HM168" s="1"/>
      <c r="HN168" s="1"/>
      <c r="HO168" s="1"/>
      <c r="HP168" s="2"/>
      <c r="HQ168" s="1"/>
      <c r="HR168" s="1"/>
      <c r="HS168" s="1"/>
      <c r="HT168" s="2"/>
      <c r="HU168" s="1"/>
      <c r="HV168" s="1"/>
      <c r="HW168" s="1"/>
      <c r="HX168" s="2"/>
      <c r="HY168" s="1"/>
      <c r="HZ168" s="1"/>
      <c r="IA168" s="1"/>
      <c r="IB168" s="2"/>
      <c r="IC168" s="1"/>
      <c r="ID168" s="1"/>
      <c r="IE168" s="1"/>
      <c r="IF168" s="2"/>
      <c r="IG168" s="1"/>
      <c r="IH168" s="1"/>
      <c r="II168" s="1"/>
      <c r="IJ168" s="2"/>
      <c r="IK168" s="1"/>
      <c r="IL168" s="1"/>
      <c r="IM168" s="1"/>
    </row>
    <row r="169" spans="1:322" x14ac:dyDescent="0.3">
      <c r="A169" s="52">
        <v>2018</v>
      </c>
      <c r="B169" s="53" t="s">
        <v>12</v>
      </c>
      <c r="C169" s="40">
        <v>0</v>
      </c>
      <c r="D169" s="6">
        <v>0</v>
      </c>
      <c r="E169" s="39">
        <v>0</v>
      </c>
      <c r="F169" s="40">
        <v>46.911989999999996</v>
      </c>
      <c r="G169" s="6">
        <v>2007.335</v>
      </c>
      <c r="H169" s="39">
        <f t="shared" si="790"/>
        <v>42789.380710560348</v>
      </c>
      <c r="I169" s="40">
        <v>35.8992</v>
      </c>
      <c r="J169" s="6">
        <v>1133.694</v>
      </c>
      <c r="K169" s="39">
        <f t="shared" si="791"/>
        <v>31579.923786602485</v>
      </c>
      <c r="L169" s="40">
        <v>6.38</v>
      </c>
      <c r="M169" s="6">
        <v>141.38300000000001</v>
      </c>
      <c r="N169" s="39">
        <f t="shared" si="792"/>
        <v>22160.344827586207</v>
      </c>
      <c r="O169" s="40">
        <v>6.2899999999999998E-2</v>
      </c>
      <c r="P169" s="6">
        <v>0.998</v>
      </c>
      <c r="Q169" s="39">
        <f t="shared" si="793"/>
        <v>15866.454689984103</v>
      </c>
      <c r="R169" s="40">
        <v>0</v>
      </c>
      <c r="S169" s="6">
        <v>0</v>
      </c>
      <c r="T169" s="39">
        <v>0</v>
      </c>
      <c r="U169" s="40">
        <v>0</v>
      </c>
      <c r="V169" s="6">
        <v>0</v>
      </c>
      <c r="W169" s="39">
        <v>0</v>
      </c>
      <c r="X169" s="40">
        <v>98.429940000000002</v>
      </c>
      <c r="Y169" s="6">
        <v>3691.5320000000002</v>
      </c>
      <c r="Z169" s="39">
        <f t="shared" si="794"/>
        <v>37504.157779634937</v>
      </c>
      <c r="AA169" s="40">
        <v>0</v>
      </c>
      <c r="AB169" s="6">
        <v>0</v>
      </c>
      <c r="AC169" s="39">
        <v>0</v>
      </c>
      <c r="AD169" s="40">
        <v>0</v>
      </c>
      <c r="AE169" s="6">
        <v>0</v>
      </c>
      <c r="AF169" s="39">
        <v>0</v>
      </c>
      <c r="AG169" s="40">
        <v>0</v>
      </c>
      <c r="AH169" s="6">
        <v>0</v>
      </c>
      <c r="AI169" s="39">
        <f t="shared" si="795"/>
        <v>0</v>
      </c>
      <c r="AJ169" s="40">
        <v>286.08800000000002</v>
      </c>
      <c r="AK169" s="6">
        <v>9272.9590000000007</v>
      </c>
      <c r="AL169" s="39">
        <f t="shared" si="796"/>
        <v>32412.960347864995</v>
      </c>
      <c r="AM169" s="40">
        <v>0</v>
      </c>
      <c r="AN169" s="6">
        <v>0</v>
      </c>
      <c r="AO169" s="39">
        <v>0</v>
      </c>
      <c r="AP169" s="40">
        <v>1.5599999999999999E-2</v>
      </c>
      <c r="AQ169" s="6">
        <v>7.0000000000000007E-2</v>
      </c>
      <c r="AR169" s="39">
        <f t="shared" si="816"/>
        <v>4487.1794871794882</v>
      </c>
      <c r="AS169" s="40">
        <v>0</v>
      </c>
      <c r="AT169" s="6">
        <v>0</v>
      </c>
      <c r="AU169" s="39">
        <f t="shared" si="797"/>
        <v>0</v>
      </c>
      <c r="AV169" s="40">
        <v>133.90267</v>
      </c>
      <c r="AW169" s="6">
        <v>3717.2669999999998</v>
      </c>
      <c r="AX169" s="39">
        <f t="shared" si="798"/>
        <v>27760.962496117514</v>
      </c>
      <c r="AY169" s="40">
        <v>0</v>
      </c>
      <c r="AZ169" s="6">
        <v>0</v>
      </c>
      <c r="BA169" s="39">
        <v>0</v>
      </c>
      <c r="BB169" s="40">
        <v>0</v>
      </c>
      <c r="BC169" s="6">
        <v>0</v>
      </c>
      <c r="BD169" s="39">
        <v>0</v>
      </c>
      <c r="BE169" s="40"/>
      <c r="BF169" s="6"/>
      <c r="BG169" s="39"/>
      <c r="BH169" s="40">
        <v>0</v>
      </c>
      <c r="BI169" s="6">
        <v>0</v>
      </c>
      <c r="BJ169" s="39">
        <v>0</v>
      </c>
      <c r="BK169" s="40">
        <v>0</v>
      </c>
      <c r="BL169" s="6">
        <v>0</v>
      </c>
      <c r="BM169" s="39">
        <f t="shared" si="800"/>
        <v>0</v>
      </c>
      <c r="BN169" s="40">
        <v>0</v>
      </c>
      <c r="BO169" s="6">
        <v>0</v>
      </c>
      <c r="BP169" s="39">
        <f t="shared" si="801"/>
        <v>0</v>
      </c>
      <c r="BQ169" s="40">
        <v>0</v>
      </c>
      <c r="BR169" s="6">
        <v>0</v>
      </c>
      <c r="BS169" s="39">
        <v>0</v>
      </c>
      <c r="BT169" s="40">
        <v>6.48</v>
      </c>
      <c r="BU169" s="6">
        <v>161.84100000000001</v>
      </c>
      <c r="BV169" s="39">
        <f t="shared" si="802"/>
        <v>24975.46296296296</v>
      </c>
      <c r="BW169" s="40">
        <v>0</v>
      </c>
      <c r="BX169" s="6">
        <v>0</v>
      </c>
      <c r="BY169" s="39">
        <v>0</v>
      </c>
      <c r="BZ169" s="40">
        <v>7.2</v>
      </c>
      <c r="CA169" s="6">
        <v>760.18899999999996</v>
      </c>
      <c r="CB169" s="39">
        <f t="shared" si="803"/>
        <v>105581.80555555555</v>
      </c>
      <c r="CC169" s="40">
        <v>0</v>
      </c>
      <c r="CD169" s="6">
        <v>0</v>
      </c>
      <c r="CE169" s="39">
        <v>0</v>
      </c>
      <c r="CF169" s="40">
        <v>0</v>
      </c>
      <c r="CG169" s="6">
        <v>0</v>
      </c>
      <c r="CH169" s="39">
        <v>0</v>
      </c>
      <c r="CI169" s="40">
        <v>0</v>
      </c>
      <c r="CJ169" s="6">
        <v>0</v>
      </c>
      <c r="CK169" s="39">
        <v>0</v>
      </c>
      <c r="CL169" s="40">
        <v>0</v>
      </c>
      <c r="CM169" s="6">
        <v>0</v>
      </c>
      <c r="CN169" s="39">
        <f t="shared" si="804"/>
        <v>0</v>
      </c>
      <c r="CO169" s="40">
        <v>0.875</v>
      </c>
      <c r="CP169" s="6">
        <v>3.6</v>
      </c>
      <c r="CQ169" s="39">
        <f t="shared" si="805"/>
        <v>4114.2857142857147</v>
      </c>
      <c r="CR169" s="40">
        <v>0</v>
      </c>
      <c r="CS169" s="6">
        <v>0</v>
      </c>
      <c r="CT169" s="39">
        <v>0</v>
      </c>
      <c r="CU169" s="40">
        <v>0</v>
      </c>
      <c r="CV169" s="6">
        <v>0</v>
      </c>
      <c r="CW169" s="39">
        <v>0</v>
      </c>
      <c r="CX169" s="40"/>
      <c r="CY169" s="6"/>
      <c r="CZ169" s="39"/>
      <c r="DA169" s="40">
        <v>0</v>
      </c>
      <c r="DB169" s="6">
        <v>0</v>
      </c>
      <c r="DC169" s="39">
        <v>0</v>
      </c>
      <c r="DD169" s="40">
        <v>0</v>
      </c>
      <c r="DE169" s="6">
        <v>0</v>
      </c>
      <c r="DF169" s="39">
        <v>0</v>
      </c>
      <c r="DG169" s="40">
        <v>0</v>
      </c>
      <c r="DH169" s="6">
        <v>0</v>
      </c>
      <c r="DI169" s="39">
        <v>0</v>
      </c>
      <c r="DJ169" s="40">
        <v>0</v>
      </c>
      <c r="DK169" s="6">
        <v>0</v>
      </c>
      <c r="DL169" s="39">
        <v>0</v>
      </c>
      <c r="DM169" s="40">
        <v>1035.6176</v>
      </c>
      <c r="DN169" s="6">
        <v>29356.891</v>
      </c>
      <c r="DO169" s="39">
        <f t="shared" si="806"/>
        <v>28347.230676651303</v>
      </c>
      <c r="DP169" s="40">
        <v>0</v>
      </c>
      <c r="DQ169" s="6">
        <v>0</v>
      </c>
      <c r="DR169" s="39">
        <v>0</v>
      </c>
      <c r="DS169" s="40">
        <v>0</v>
      </c>
      <c r="DT169" s="6">
        <v>0</v>
      </c>
      <c r="DU169" s="39">
        <v>0</v>
      </c>
      <c r="DV169" s="40">
        <v>1E-3</v>
      </c>
      <c r="DW169" s="6">
        <v>0.33300000000000002</v>
      </c>
      <c r="DX169" s="39">
        <f t="shared" ref="DX169" si="826">DW169/DV169*1000</f>
        <v>333000</v>
      </c>
      <c r="DY169" s="40">
        <v>0</v>
      </c>
      <c r="DZ169" s="6">
        <v>0</v>
      </c>
      <c r="EA169" s="39">
        <v>0</v>
      </c>
      <c r="EB169" s="40">
        <v>0</v>
      </c>
      <c r="EC169" s="6">
        <v>0</v>
      </c>
      <c r="ED169" s="39">
        <v>0</v>
      </c>
      <c r="EE169" s="40">
        <v>0</v>
      </c>
      <c r="EF169" s="6">
        <v>0</v>
      </c>
      <c r="EG169" s="39">
        <v>0</v>
      </c>
      <c r="EH169" s="40">
        <v>0</v>
      </c>
      <c r="EI169" s="6">
        <v>0</v>
      </c>
      <c r="EJ169" s="39">
        <v>0</v>
      </c>
      <c r="EK169" s="40">
        <v>0</v>
      </c>
      <c r="EL169" s="6">
        <v>0</v>
      </c>
      <c r="EM169" s="39">
        <v>0</v>
      </c>
      <c r="EN169" s="40">
        <v>0</v>
      </c>
      <c r="EO169" s="6">
        <v>0</v>
      </c>
      <c r="EP169" s="39">
        <v>0</v>
      </c>
      <c r="EQ169" s="40">
        <v>0</v>
      </c>
      <c r="ER169" s="6">
        <v>0</v>
      </c>
      <c r="ES169" s="39">
        <v>0</v>
      </c>
      <c r="ET169" s="40">
        <v>257.10323</v>
      </c>
      <c r="EU169" s="6">
        <v>4678.5659999999998</v>
      </c>
      <c r="EV169" s="39">
        <f t="shared" si="807"/>
        <v>18197.227627206394</v>
      </c>
      <c r="EW169" s="40">
        <v>0</v>
      </c>
      <c r="EX169" s="6">
        <v>0</v>
      </c>
      <c r="EY169" s="39">
        <v>0</v>
      </c>
      <c r="EZ169" s="40">
        <v>0</v>
      </c>
      <c r="FA169" s="6">
        <v>0</v>
      </c>
      <c r="FB169" s="39">
        <v>0</v>
      </c>
      <c r="FC169" s="40">
        <v>0</v>
      </c>
      <c r="FD169" s="6">
        <v>0</v>
      </c>
      <c r="FE169" s="39">
        <v>0</v>
      </c>
      <c r="FF169" s="40">
        <v>0</v>
      </c>
      <c r="FG169" s="6">
        <v>0</v>
      </c>
      <c r="FH169" s="39">
        <v>0</v>
      </c>
      <c r="FI169" s="40">
        <v>1.58E-3</v>
      </c>
      <c r="FJ169" s="6">
        <v>2.5920000000000001</v>
      </c>
      <c r="FK169" s="39">
        <f t="shared" si="821"/>
        <v>1640506.3291139239</v>
      </c>
      <c r="FL169" s="40">
        <v>121.49567999999999</v>
      </c>
      <c r="FM169" s="6">
        <v>2420.819</v>
      </c>
      <c r="FN169" s="39">
        <f t="shared" si="808"/>
        <v>19925.144663579809</v>
      </c>
      <c r="FO169" s="40">
        <v>0</v>
      </c>
      <c r="FP169" s="6">
        <v>0</v>
      </c>
      <c r="FQ169" s="39">
        <f t="shared" si="809"/>
        <v>0</v>
      </c>
      <c r="FR169" s="40">
        <v>0</v>
      </c>
      <c r="FS169" s="6">
        <v>0</v>
      </c>
      <c r="FT169" s="39">
        <f t="shared" si="810"/>
        <v>0</v>
      </c>
      <c r="FU169" s="40">
        <v>0</v>
      </c>
      <c r="FV169" s="6">
        <v>0</v>
      </c>
      <c r="FW169" s="39">
        <v>0</v>
      </c>
      <c r="FX169" s="40">
        <v>0</v>
      </c>
      <c r="FY169" s="6">
        <v>0</v>
      </c>
      <c r="FZ169" s="39">
        <v>0</v>
      </c>
      <c r="GA169" s="40">
        <v>152.89617999999999</v>
      </c>
      <c r="GB169" s="6">
        <v>2153.9229999999998</v>
      </c>
      <c r="GC169" s="39">
        <f t="shared" si="811"/>
        <v>14087.487339448246</v>
      </c>
      <c r="GD169" s="40">
        <v>54.664879999999997</v>
      </c>
      <c r="GE169" s="6">
        <v>2116.16</v>
      </c>
      <c r="GF169" s="39">
        <f t="shared" si="812"/>
        <v>38711.509107858648</v>
      </c>
      <c r="GG169" s="40">
        <v>0</v>
      </c>
      <c r="GH169" s="6">
        <v>0</v>
      </c>
      <c r="GI169" s="39">
        <v>0</v>
      </c>
      <c r="GJ169" s="40">
        <v>0</v>
      </c>
      <c r="GK169" s="6">
        <v>0</v>
      </c>
      <c r="GL169" s="39">
        <v>0</v>
      </c>
      <c r="GM169" s="40">
        <v>0</v>
      </c>
      <c r="GN169" s="6">
        <v>0</v>
      </c>
      <c r="GO169" s="39">
        <v>0</v>
      </c>
      <c r="GP169" s="40">
        <v>0</v>
      </c>
      <c r="GQ169" s="6">
        <v>0</v>
      </c>
      <c r="GR169" s="39">
        <v>0</v>
      </c>
      <c r="GS169" s="8">
        <f t="shared" si="814"/>
        <v>2244.0254500000001</v>
      </c>
      <c r="GT169" s="61">
        <f t="shared" si="815"/>
        <v>61620.151999999995</v>
      </c>
      <c r="GU169" s="4"/>
      <c r="GV169" s="5"/>
      <c r="GW169" s="4"/>
      <c r="GX169" s="4"/>
      <c r="GY169" s="4"/>
      <c r="GZ169" s="5"/>
      <c r="HA169" s="4"/>
      <c r="HB169" s="4"/>
      <c r="HC169" s="4"/>
      <c r="HD169" s="5"/>
      <c r="HE169" s="4"/>
      <c r="HF169" s="4"/>
      <c r="HG169" s="4"/>
      <c r="HH169" s="5"/>
      <c r="HI169" s="4"/>
      <c r="HJ169" s="1"/>
      <c r="HK169" s="1"/>
      <c r="HL169" s="2"/>
      <c r="HM169" s="1"/>
      <c r="HN169" s="1"/>
      <c r="HO169" s="1"/>
      <c r="HP169" s="2"/>
      <c r="HQ169" s="1"/>
      <c r="HR169" s="1"/>
      <c r="HS169" s="1"/>
      <c r="HT169" s="2"/>
      <c r="HU169" s="1"/>
      <c r="HV169" s="1"/>
      <c r="HW169" s="1"/>
      <c r="HX169" s="2"/>
      <c r="HY169" s="1"/>
      <c r="HZ169" s="1"/>
      <c r="IA169" s="1"/>
      <c r="IB169" s="2"/>
      <c r="IC169" s="1"/>
      <c r="ID169" s="1"/>
      <c r="IE169" s="1"/>
      <c r="IF169" s="2"/>
      <c r="IG169" s="1"/>
      <c r="IH169" s="1"/>
      <c r="II169" s="1"/>
      <c r="IJ169" s="2"/>
      <c r="IK169" s="1"/>
      <c r="IL169" s="1"/>
      <c r="IM169" s="1"/>
    </row>
    <row r="170" spans="1:322" x14ac:dyDescent="0.3">
      <c r="A170" s="52">
        <v>2018</v>
      </c>
      <c r="B170" s="53" t="s">
        <v>13</v>
      </c>
      <c r="C170" s="40">
        <v>0</v>
      </c>
      <c r="D170" s="6">
        <v>0</v>
      </c>
      <c r="E170" s="39">
        <v>0</v>
      </c>
      <c r="F170" s="40">
        <v>0</v>
      </c>
      <c r="G170" s="6">
        <v>0</v>
      </c>
      <c r="H170" s="39">
        <v>0</v>
      </c>
      <c r="I170" s="40">
        <v>6.9832799999999997</v>
      </c>
      <c r="J170" s="6">
        <v>209.74100000000001</v>
      </c>
      <c r="K170" s="39">
        <f t="shared" si="791"/>
        <v>30034.740122120267</v>
      </c>
      <c r="L170" s="40">
        <v>0</v>
      </c>
      <c r="M170" s="6">
        <v>0</v>
      </c>
      <c r="N170" s="39">
        <v>0</v>
      </c>
      <c r="O170" s="40">
        <v>0</v>
      </c>
      <c r="P170" s="6">
        <v>0</v>
      </c>
      <c r="Q170" s="39">
        <v>0</v>
      </c>
      <c r="R170" s="40">
        <v>0</v>
      </c>
      <c r="S170" s="6">
        <v>0</v>
      </c>
      <c r="T170" s="39">
        <v>0</v>
      </c>
      <c r="U170" s="40">
        <v>0</v>
      </c>
      <c r="V170" s="6">
        <v>0</v>
      </c>
      <c r="W170" s="39">
        <v>0</v>
      </c>
      <c r="X170" s="40">
        <v>173.27078</v>
      </c>
      <c r="Y170" s="6">
        <v>6660.0420000000004</v>
      </c>
      <c r="Z170" s="39">
        <f t="shared" si="794"/>
        <v>38437.190621523143</v>
      </c>
      <c r="AA170" s="40">
        <v>7.0000000000000001E-3</v>
      </c>
      <c r="AB170" s="6">
        <v>3.4750000000000001</v>
      </c>
      <c r="AC170" s="39">
        <f t="shared" si="819"/>
        <v>496428.57142857142</v>
      </c>
      <c r="AD170" s="40">
        <v>0</v>
      </c>
      <c r="AE170" s="6">
        <v>0</v>
      </c>
      <c r="AF170" s="39">
        <v>0</v>
      </c>
      <c r="AG170" s="40">
        <v>0</v>
      </c>
      <c r="AH170" s="6">
        <v>0</v>
      </c>
      <c r="AI170" s="39">
        <f t="shared" si="795"/>
        <v>0</v>
      </c>
      <c r="AJ170" s="40">
        <v>501.32499999999999</v>
      </c>
      <c r="AK170" s="6">
        <v>16627.646000000001</v>
      </c>
      <c r="AL170" s="39">
        <f t="shared" si="796"/>
        <v>33167.398394255222</v>
      </c>
      <c r="AM170" s="40">
        <v>0</v>
      </c>
      <c r="AN170" s="6">
        <v>0</v>
      </c>
      <c r="AO170" s="39">
        <v>0</v>
      </c>
      <c r="AP170" s="40">
        <v>1.005E-2</v>
      </c>
      <c r="AQ170" s="6">
        <v>3.5000000000000003E-2</v>
      </c>
      <c r="AR170" s="39">
        <f t="shared" si="816"/>
        <v>3482.5870646766175</v>
      </c>
      <c r="AS170" s="40">
        <v>0</v>
      </c>
      <c r="AT170" s="6">
        <v>0</v>
      </c>
      <c r="AU170" s="39">
        <f t="shared" si="797"/>
        <v>0</v>
      </c>
      <c r="AV170" s="40">
        <v>154.95320000000001</v>
      </c>
      <c r="AW170" s="6">
        <v>3569.4140000000002</v>
      </c>
      <c r="AX170" s="39">
        <f t="shared" si="798"/>
        <v>23035.432633853317</v>
      </c>
      <c r="AY170" s="40">
        <v>1.8360000000000001</v>
      </c>
      <c r="AZ170" s="6">
        <v>51</v>
      </c>
      <c r="BA170" s="39">
        <f t="shared" si="817"/>
        <v>27777.777777777774</v>
      </c>
      <c r="BB170" s="40">
        <v>0</v>
      </c>
      <c r="BC170" s="6">
        <v>0</v>
      </c>
      <c r="BD170" s="39">
        <v>0</v>
      </c>
      <c r="BE170" s="40"/>
      <c r="BF170" s="6"/>
      <c r="BG170" s="39"/>
      <c r="BH170" s="40">
        <v>20.63</v>
      </c>
      <c r="BI170" s="6">
        <v>388.02300000000002</v>
      </c>
      <c r="BJ170" s="39">
        <f t="shared" si="799"/>
        <v>18808.676684440135</v>
      </c>
      <c r="BK170" s="40">
        <v>0</v>
      </c>
      <c r="BL170" s="6">
        <v>0</v>
      </c>
      <c r="BM170" s="39">
        <f t="shared" si="800"/>
        <v>0</v>
      </c>
      <c r="BN170" s="40">
        <v>0</v>
      </c>
      <c r="BO170" s="6">
        <v>0</v>
      </c>
      <c r="BP170" s="39">
        <f t="shared" si="801"/>
        <v>0</v>
      </c>
      <c r="BQ170" s="40">
        <v>0</v>
      </c>
      <c r="BR170" s="6">
        <v>0</v>
      </c>
      <c r="BS170" s="39">
        <v>0</v>
      </c>
      <c r="BT170" s="40">
        <v>2.8684799999999999</v>
      </c>
      <c r="BU170" s="6">
        <v>68.828999999999994</v>
      </c>
      <c r="BV170" s="39">
        <f t="shared" si="802"/>
        <v>23994.938085676036</v>
      </c>
      <c r="BW170" s="40">
        <v>0</v>
      </c>
      <c r="BX170" s="6">
        <v>0</v>
      </c>
      <c r="BY170" s="39">
        <v>0</v>
      </c>
      <c r="BZ170" s="40">
        <v>117.602</v>
      </c>
      <c r="CA170" s="6">
        <v>1722.1780000000001</v>
      </c>
      <c r="CB170" s="39">
        <f t="shared" si="803"/>
        <v>14644.121698610568</v>
      </c>
      <c r="CC170" s="40">
        <v>0</v>
      </c>
      <c r="CD170" s="6">
        <v>0</v>
      </c>
      <c r="CE170" s="39">
        <v>0</v>
      </c>
      <c r="CF170" s="40">
        <v>0</v>
      </c>
      <c r="CG170" s="6">
        <v>0</v>
      </c>
      <c r="CH170" s="39">
        <v>0</v>
      </c>
      <c r="CI170" s="40">
        <v>0</v>
      </c>
      <c r="CJ170" s="6">
        <v>0</v>
      </c>
      <c r="CK170" s="39">
        <v>0</v>
      </c>
      <c r="CL170" s="40">
        <v>0</v>
      </c>
      <c r="CM170" s="6">
        <v>0</v>
      </c>
      <c r="CN170" s="39">
        <f t="shared" si="804"/>
        <v>0</v>
      </c>
      <c r="CO170" s="40">
        <v>3.75</v>
      </c>
      <c r="CP170" s="6">
        <v>2.15</v>
      </c>
      <c r="CQ170" s="39">
        <f t="shared" si="805"/>
        <v>573.33333333333337</v>
      </c>
      <c r="CR170" s="40">
        <v>0</v>
      </c>
      <c r="CS170" s="6">
        <v>0</v>
      </c>
      <c r="CT170" s="39">
        <v>0</v>
      </c>
      <c r="CU170" s="40">
        <v>0</v>
      </c>
      <c r="CV170" s="6">
        <v>0</v>
      </c>
      <c r="CW170" s="39">
        <v>0</v>
      </c>
      <c r="CX170" s="40"/>
      <c r="CY170" s="6"/>
      <c r="CZ170" s="39"/>
      <c r="DA170" s="40">
        <v>0</v>
      </c>
      <c r="DB170" s="6">
        <v>0</v>
      </c>
      <c r="DC170" s="39">
        <v>0</v>
      </c>
      <c r="DD170" s="40">
        <v>0</v>
      </c>
      <c r="DE170" s="6">
        <v>0</v>
      </c>
      <c r="DF170" s="39">
        <v>0</v>
      </c>
      <c r="DG170" s="40">
        <v>0</v>
      </c>
      <c r="DH170" s="6">
        <v>0</v>
      </c>
      <c r="DI170" s="39">
        <v>0</v>
      </c>
      <c r="DJ170" s="40">
        <v>0</v>
      </c>
      <c r="DK170" s="6">
        <v>0</v>
      </c>
      <c r="DL170" s="39">
        <v>0</v>
      </c>
      <c r="DM170" s="40">
        <v>1090.789</v>
      </c>
      <c r="DN170" s="6">
        <v>29973.376</v>
      </c>
      <c r="DO170" s="39">
        <f t="shared" si="806"/>
        <v>27478.619604708154</v>
      </c>
      <c r="DP170" s="40">
        <v>0</v>
      </c>
      <c r="DQ170" s="6">
        <v>0</v>
      </c>
      <c r="DR170" s="39">
        <v>0</v>
      </c>
      <c r="DS170" s="40">
        <v>0</v>
      </c>
      <c r="DT170" s="6">
        <v>0</v>
      </c>
      <c r="DU170" s="39">
        <v>0</v>
      </c>
      <c r="DV170" s="40">
        <v>0</v>
      </c>
      <c r="DW170" s="6">
        <v>0</v>
      </c>
      <c r="DX170" s="39">
        <v>0</v>
      </c>
      <c r="DY170" s="40">
        <v>0</v>
      </c>
      <c r="DZ170" s="6">
        <v>0</v>
      </c>
      <c r="EA170" s="39">
        <v>0</v>
      </c>
      <c r="EB170" s="40">
        <v>0</v>
      </c>
      <c r="EC170" s="6">
        <v>0</v>
      </c>
      <c r="ED170" s="39">
        <v>0</v>
      </c>
      <c r="EE170" s="40">
        <v>0</v>
      </c>
      <c r="EF170" s="6">
        <v>0</v>
      </c>
      <c r="EG170" s="39">
        <v>0</v>
      </c>
      <c r="EH170" s="40">
        <v>0</v>
      </c>
      <c r="EI170" s="6">
        <v>0</v>
      </c>
      <c r="EJ170" s="39">
        <v>0</v>
      </c>
      <c r="EK170" s="40">
        <v>0</v>
      </c>
      <c r="EL170" s="6">
        <v>0</v>
      </c>
      <c r="EM170" s="39">
        <v>0</v>
      </c>
      <c r="EN170" s="40">
        <v>0</v>
      </c>
      <c r="EO170" s="6">
        <v>0</v>
      </c>
      <c r="EP170" s="39">
        <v>0</v>
      </c>
      <c r="EQ170" s="40">
        <v>0</v>
      </c>
      <c r="ER170" s="6">
        <v>0</v>
      </c>
      <c r="ES170" s="39">
        <v>0</v>
      </c>
      <c r="ET170" s="40">
        <v>269.72777000000002</v>
      </c>
      <c r="EU170" s="6">
        <v>5234.4160000000002</v>
      </c>
      <c r="EV170" s="39">
        <f t="shared" si="807"/>
        <v>19406.292500026972</v>
      </c>
      <c r="EW170" s="40">
        <v>0</v>
      </c>
      <c r="EX170" s="6">
        <v>0</v>
      </c>
      <c r="EY170" s="39">
        <v>0</v>
      </c>
      <c r="EZ170" s="40">
        <v>0</v>
      </c>
      <c r="FA170" s="6">
        <v>0</v>
      </c>
      <c r="FB170" s="39">
        <v>0</v>
      </c>
      <c r="FC170" s="40">
        <v>0</v>
      </c>
      <c r="FD170" s="6">
        <v>0</v>
      </c>
      <c r="FE170" s="39">
        <v>0</v>
      </c>
      <c r="FF170" s="40">
        <v>0</v>
      </c>
      <c r="FG170" s="6">
        <v>0</v>
      </c>
      <c r="FH170" s="39">
        <v>0</v>
      </c>
      <c r="FI170" s="40">
        <v>1.8600000000000001E-3</v>
      </c>
      <c r="FJ170" s="6">
        <v>2.9180000000000001</v>
      </c>
      <c r="FK170" s="39">
        <f t="shared" si="821"/>
        <v>1568817.2043010753</v>
      </c>
      <c r="FL170" s="40">
        <v>130.94425999999999</v>
      </c>
      <c r="FM170" s="6">
        <v>2262.59</v>
      </c>
      <c r="FN170" s="39">
        <f t="shared" si="808"/>
        <v>17279.031551287553</v>
      </c>
      <c r="FO170" s="40">
        <v>0</v>
      </c>
      <c r="FP170" s="6">
        <v>0</v>
      </c>
      <c r="FQ170" s="39">
        <f t="shared" si="809"/>
        <v>0</v>
      </c>
      <c r="FR170" s="40">
        <v>0</v>
      </c>
      <c r="FS170" s="6">
        <v>0</v>
      </c>
      <c r="FT170" s="39">
        <f t="shared" si="810"/>
        <v>0</v>
      </c>
      <c r="FU170" s="40">
        <v>0</v>
      </c>
      <c r="FV170" s="6">
        <v>0</v>
      </c>
      <c r="FW170" s="39">
        <v>0</v>
      </c>
      <c r="FX170" s="40">
        <v>0</v>
      </c>
      <c r="FY170" s="6">
        <v>0</v>
      </c>
      <c r="FZ170" s="39">
        <v>0</v>
      </c>
      <c r="GA170" s="40">
        <v>223.316</v>
      </c>
      <c r="GB170" s="6">
        <v>2939.6880000000001</v>
      </c>
      <c r="GC170" s="39">
        <f t="shared" si="811"/>
        <v>13163.803757903599</v>
      </c>
      <c r="GD170" s="40">
        <v>29.825299999999999</v>
      </c>
      <c r="GE170" s="6">
        <v>1353.626</v>
      </c>
      <c r="GF170" s="39">
        <f t="shared" si="812"/>
        <v>45385.159579283361</v>
      </c>
      <c r="GG170" s="40">
        <v>0</v>
      </c>
      <c r="GH170" s="6">
        <v>0</v>
      </c>
      <c r="GI170" s="39">
        <v>0</v>
      </c>
      <c r="GJ170" s="40">
        <v>0</v>
      </c>
      <c r="GK170" s="6">
        <v>0</v>
      </c>
      <c r="GL170" s="39">
        <v>0</v>
      </c>
      <c r="GM170" s="40">
        <v>0</v>
      </c>
      <c r="GN170" s="6">
        <v>0</v>
      </c>
      <c r="GO170" s="39">
        <v>0</v>
      </c>
      <c r="GP170" s="40">
        <v>0</v>
      </c>
      <c r="GQ170" s="6">
        <v>0</v>
      </c>
      <c r="GR170" s="39">
        <v>0</v>
      </c>
      <c r="GS170" s="8">
        <f t="shared" si="814"/>
        <v>2727.8399799999993</v>
      </c>
      <c r="GT170" s="61">
        <f t="shared" si="815"/>
        <v>71069.146999999997</v>
      </c>
      <c r="GU170" s="4"/>
      <c r="GV170" s="5"/>
      <c r="GW170" s="4"/>
      <c r="GX170" s="4"/>
      <c r="GY170" s="4"/>
      <c r="GZ170" s="5"/>
      <c r="HA170" s="4"/>
      <c r="HB170" s="4"/>
      <c r="HC170" s="4"/>
      <c r="HD170" s="5"/>
      <c r="HE170" s="4"/>
      <c r="HF170" s="4"/>
      <c r="HG170" s="4"/>
      <c r="HH170" s="5"/>
      <c r="HI170" s="4"/>
      <c r="HJ170" s="1"/>
      <c r="HK170" s="1"/>
      <c r="HL170" s="2"/>
      <c r="HM170" s="1"/>
      <c r="HN170" s="1"/>
      <c r="HO170" s="1"/>
      <c r="HP170" s="2"/>
      <c r="HQ170" s="1"/>
      <c r="HR170" s="1"/>
      <c r="HS170" s="1"/>
      <c r="HT170" s="2"/>
      <c r="HU170" s="1"/>
      <c r="HV170" s="1"/>
      <c r="HW170" s="1"/>
      <c r="HX170" s="2"/>
      <c r="HY170" s="1"/>
      <c r="HZ170" s="1"/>
      <c r="IA170" s="1"/>
      <c r="IB170" s="2"/>
      <c r="IC170" s="1"/>
      <c r="ID170" s="1"/>
      <c r="IE170" s="1"/>
      <c r="IF170" s="2"/>
      <c r="IG170" s="1"/>
      <c r="IH170" s="1"/>
      <c r="II170" s="1"/>
      <c r="IJ170" s="2"/>
      <c r="IK170" s="1"/>
      <c r="IL170" s="1"/>
      <c r="IM170" s="1"/>
    </row>
    <row r="171" spans="1:322" x14ac:dyDescent="0.3">
      <c r="A171" s="52">
        <v>2018</v>
      </c>
      <c r="B171" s="39" t="s">
        <v>14</v>
      </c>
      <c r="C171" s="40">
        <v>0</v>
      </c>
      <c r="D171" s="6">
        <v>0</v>
      </c>
      <c r="E171" s="39">
        <v>0</v>
      </c>
      <c r="F171" s="40">
        <v>40.294400000000003</v>
      </c>
      <c r="G171" s="6">
        <v>1783.623</v>
      </c>
      <c r="H171" s="39">
        <f t="shared" ref="H171" si="827">G171/F171*1000</f>
        <v>44264.786173761117</v>
      </c>
      <c r="I171" s="40">
        <v>41.523240000000001</v>
      </c>
      <c r="J171" s="6">
        <v>1212.07</v>
      </c>
      <c r="K171" s="39">
        <f t="shared" ref="K171" si="828">J171/I171*1000</f>
        <v>29190.15953475692</v>
      </c>
      <c r="L171" s="40">
        <v>0</v>
      </c>
      <c r="M171" s="6">
        <v>0</v>
      </c>
      <c r="N171" s="39">
        <v>0</v>
      </c>
      <c r="O171" s="40">
        <v>0</v>
      </c>
      <c r="P171" s="6">
        <v>0</v>
      </c>
      <c r="Q171" s="39">
        <v>0</v>
      </c>
      <c r="R171" s="40">
        <v>25.073</v>
      </c>
      <c r="S171" s="6">
        <v>504.07499999999999</v>
      </c>
      <c r="T171" s="39">
        <f t="shared" ref="T171" si="829">S171/R171*1000</f>
        <v>20104.295457264787</v>
      </c>
      <c r="U171" s="40">
        <v>0</v>
      </c>
      <c r="V171" s="6">
        <v>0</v>
      </c>
      <c r="W171" s="39">
        <v>0</v>
      </c>
      <c r="X171" s="40">
        <v>123.96311</v>
      </c>
      <c r="Y171" s="6">
        <v>4916.4129999999996</v>
      </c>
      <c r="Z171" s="39">
        <f t="shared" ref="Z171" si="830">Y171/X171*1000</f>
        <v>39660.290872018297</v>
      </c>
      <c r="AA171" s="40">
        <v>0.34722000000000003</v>
      </c>
      <c r="AB171" s="6">
        <v>49.372999999999998</v>
      </c>
      <c r="AC171" s="39">
        <f t="shared" ref="AC171" si="831">AB171/AA171*1000</f>
        <v>142195.15004896029</v>
      </c>
      <c r="AD171" s="40">
        <v>0</v>
      </c>
      <c r="AE171" s="6">
        <v>0</v>
      </c>
      <c r="AF171" s="39">
        <v>0</v>
      </c>
      <c r="AG171" s="40">
        <v>0</v>
      </c>
      <c r="AH171" s="6">
        <v>0</v>
      </c>
      <c r="AI171" s="39">
        <f t="shared" si="795"/>
        <v>0</v>
      </c>
      <c r="AJ171" s="40">
        <v>240.60599999999999</v>
      </c>
      <c r="AK171" s="6">
        <v>7605.08</v>
      </c>
      <c r="AL171" s="39">
        <f t="shared" ref="AL171" si="832">AK171/AJ171*1000</f>
        <v>31608.023075068784</v>
      </c>
      <c r="AM171" s="40">
        <v>0</v>
      </c>
      <c r="AN171" s="6">
        <v>0</v>
      </c>
      <c r="AO171" s="39">
        <v>0</v>
      </c>
      <c r="AP171" s="40">
        <v>0</v>
      </c>
      <c r="AQ171" s="6">
        <v>0</v>
      </c>
      <c r="AR171" s="39">
        <v>0</v>
      </c>
      <c r="AS171" s="40">
        <v>0</v>
      </c>
      <c r="AT171" s="6">
        <v>0</v>
      </c>
      <c r="AU171" s="39">
        <f t="shared" si="797"/>
        <v>0</v>
      </c>
      <c r="AV171" s="40">
        <v>244.89949999999999</v>
      </c>
      <c r="AW171" s="6">
        <v>6797.8789999999999</v>
      </c>
      <c r="AX171" s="39">
        <f t="shared" ref="AX171" si="833">AW171/AV171*1000</f>
        <v>27757.831273644904</v>
      </c>
      <c r="AY171" s="40">
        <v>1.8720000000000001</v>
      </c>
      <c r="AZ171" s="6">
        <v>52.063000000000002</v>
      </c>
      <c r="BA171" s="39">
        <f t="shared" ref="BA171" si="834">AZ171/AY171*1000</f>
        <v>27811.431623931625</v>
      </c>
      <c r="BB171" s="40">
        <v>0</v>
      </c>
      <c r="BC171" s="6">
        <v>0</v>
      </c>
      <c r="BD171" s="39">
        <v>0</v>
      </c>
      <c r="BE171" s="40"/>
      <c r="BF171" s="6"/>
      <c r="BG171" s="39"/>
      <c r="BH171" s="40">
        <v>19.971</v>
      </c>
      <c r="BI171" s="6">
        <v>366.87200000000001</v>
      </c>
      <c r="BJ171" s="39">
        <f t="shared" ref="BJ171" si="835">BI171/BH171*1000</f>
        <v>18370.236843422965</v>
      </c>
      <c r="BK171" s="40">
        <v>0</v>
      </c>
      <c r="BL171" s="6">
        <v>0</v>
      </c>
      <c r="BM171" s="39">
        <f t="shared" si="800"/>
        <v>0</v>
      </c>
      <c r="BN171" s="40">
        <v>0</v>
      </c>
      <c r="BO171" s="6">
        <v>0</v>
      </c>
      <c r="BP171" s="39">
        <f t="shared" si="801"/>
        <v>0</v>
      </c>
      <c r="BQ171" s="40">
        <v>0</v>
      </c>
      <c r="BR171" s="6">
        <v>0</v>
      </c>
      <c r="BS171" s="39">
        <v>0</v>
      </c>
      <c r="BT171" s="40">
        <v>0</v>
      </c>
      <c r="BU171" s="6">
        <v>0</v>
      </c>
      <c r="BV171" s="39">
        <v>0</v>
      </c>
      <c r="BW171" s="40">
        <v>0</v>
      </c>
      <c r="BX171" s="6">
        <v>0</v>
      </c>
      <c r="BY171" s="39">
        <v>0</v>
      </c>
      <c r="BZ171" s="40">
        <v>85.183999999999997</v>
      </c>
      <c r="CA171" s="6">
        <v>1816.04</v>
      </c>
      <c r="CB171" s="39">
        <f t="shared" ref="CB171" si="836">CA171/BZ171*1000</f>
        <v>21319.027047332831</v>
      </c>
      <c r="CC171" s="40">
        <v>0</v>
      </c>
      <c r="CD171" s="6">
        <v>0</v>
      </c>
      <c r="CE171" s="39">
        <v>0</v>
      </c>
      <c r="CF171" s="40">
        <v>0</v>
      </c>
      <c r="CG171" s="6">
        <v>0</v>
      </c>
      <c r="CH171" s="39">
        <v>0</v>
      </c>
      <c r="CI171" s="40">
        <v>0</v>
      </c>
      <c r="CJ171" s="6">
        <v>0</v>
      </c>
      <c r="CK171" s="39">
        <v>0</v>
      </c>
      <c r="CL171" s="40">
        <v>0</v>
      </c>
      <c r="CM171" s="6">
        <v>0</v>
      </c>
      <c r="CN171" s="39">
        <f t="shared" si="804"/>
        <v>0</v>
      </c>
      <c r="CO171" s="40">
        <v>1.75</v>
      </c>
      <c r="CP171" s="6">
        <v>2.5</v>
      </c>
      <c r="CQ171" s="39">
        <f t="shared" ref="CQ171" si="837">CP171/CO171*1000</f>
        <v>1428.5714285714287</v>
      </c>
      <c r="CR171" s="40">
        <v>0</v>
      </c>
      <c r="CS171" s="6">
        <v>0</v>
      </c>
      <c r="CT171" s="39">
        <v>0</v>
      </c>
      <c r="CU171" s="40">
        <v>0</v>
      </c>
      <c r="CV171" s="6">
        <v>0</v>
      </c>
      <c r="CW171" s="39">
        <v>0</v>
      </c>
      <c r="CX171" s="40"/>
      <c r="CY171" s="6"/>
      <c r="CZ171" s="39"/>
      <c r="DA171" s="40">
        <v>0</v>
      </c>
      <c r="DB171" s="6">
        <v>0</v>
      </c>
      <c r="DC171" s="39">
        <v>0</v>
      </c>
      <c r="DD171" s="40">
        <v>8.5000000000000006E-3</v>
      </c>
      <c r="DE171" s="6">
        <v>4.26</v>
      </c>
      <c r="DF171" s="39">
        <f t="shared" ref="DF171" si="838">DE171/DD171*1000</f>
        <v>501176.47058823524</v>
      </c>
      <c r="DG171" s="40">
        <v>0</v>
      </c>
      <c r="DH171" s="6">
        <v>0</v>
      </c>
      <c r="DI171" s="39">
        <v>0</v>
      </c>
      <c r="DJ171" s="40">
        <v>0</v>
      </c>
      <c r="DK171" s="6">
        <v>0</v>
      </c>
      <c r="DL171" s="39">
        <v>0</v>
      </c>
      <c r="DM171" s="40">
        <v>1231.4071999999999</v>
      </c>
      <c r="DN171" s="6">
        <v>26012.129000000001</v>
      </c>
      <c r="DO171" s="39">
        <f t="shared" ref="DO171" si="839">DN171/DM171*1000</f>
        <v>21123.905236220806</v>
      </c>
      <c r="DP171" s="40">
        <v>0</v>
      </c>
      <c r="DQ171" s="6">
        <v>0</v>
      </c>
      <c r="DR171" s="39">
        <v>0</v>
      </c>
      <c r="DS171" s="40">
        <v>0</v>
      </c>
      <c r="DT171" s="6">
        <v>0</v>
      </c>
      <c r="DU171" s="39">
        <v>0</v>
      </c>
      <c r="DV171" s="40">
        <v>0</v>
      </c>
      <c r="DW171" s="6">
        <v>0</v>
      </c>
      <c r="DX171" s="39">
        <v>0</v>
      </c>
      <c r="DY171" s="40">
        <v>0</v>
      </c>
      <c r="DZ171" s="6">
        <v>0</v>
      </c>
      <c r="EA171" s="39">
        <v>0</v>
      </c>
      <c r="EB171" s="40">
        <v>0</v>
      </c>
      <c r="EC171" s="6">
        <v>0</v>
      </c>
      <c r="ED171" s="39">
        <v>0</v>
      </c>
      <c r="EE171" s="40">
        <v>0</v>
      </c>
      <c r="EF171" s="6">
        <v>0</v>
      </c>
      <c r="EG171" s="39">
        <v>0</v>
      </c>
      <c r="EH171" s="40">
        <v>0</v>
      </c>
      <c r="EI171" s="6">
        <v>0</v>
      </c>
      <c r="EJ171" s="39">
        <v>0</v>
      </c>
      <c r="EK171" s="40">
        <v>0</v>
      </c>
      <c r="EL171" s="6">
        <v>0</v>
      </c>
      <c r="EM171" s="39">
        <v>0</v>
      </c>
      <c r="EN171" s="40">
        <v>0</v>
      </c>
      <c r="EO171" s="6">
        <v>0</v>
      </c>
      <c r="EP171" s="39">
        <v>0</v>
      </c>
      <c r="EQ171" s="40">
        <v>0</v>
      </c>
      <c r="ER171" s="6">
        <v>0</v>
      </c>
      <c r="ES171" s="39">
        <v>0</v>
      </c>
      <c r="ET171" s="40">
        <v>176.79309000000001</v>
      </c>
      <c r="EU171" s="6">
        <v>3482.3040000000001</v>
      </c>
      <c r="EV171" s="39">
        <f t="shared" ref="EV171" si="840">EU171/ET171*1000</f>
        <v>19697.059426926695</v>
      </c>
      <c r="EW171" s="40">
        <v>0</v>
      </c>
      <c r="EX171" s="6">
        <v>0</v>
      </c>
      <c r="EY171" s="39">
        <v>0</v>
      </c>
      <c r="EZ171" s="40">
        <v>0</v>
      </c>
      <c r="FA171" s="6">
        <v>0</v>
      </c>
      <c r="FB171" s="39">
        <v>0</v>
      </c>
      <c r="FC171" s="40">
        <v>0</v>
      </c>
      <c r="FD171" s="6">
        <v>0</v>
      </c>
      <c r="FE171" s="39">
        <v>0</v>
      </c>
      <c r="FF171" s="40">
        <v>0</v>
      </c>
      <c r="FG171" s="6">
        <v>0</v>
      </c>
      <c r="FH171" s="39">
        <v>0</v>
      </c>
      <c r="FI171" s="40">
        <v>0.50358000000000003</v>
      </c>
      <c r="FJ171" s="6">
        <v>34.89</v>
      </c>
      <c r="FK171" s="39">
        <f t="shared" ref="FK171" si="841">FJ171/FI171*1000</f>
        <v>69283.927082092225</v>
      </c>
      <c r="FL171" s="40">
        <v>109.42</v>
      </c>
      <c r="FM171" s="6">
        <v>1959.3889999999999</v>
      </c>
      <c r="FN171" s="39">
        <f t="shared" ref="FN171" si="842">FM171/FL171*1000</f>
        <v>17907.046243831108</v>
      </c>
      <c r="FO171" s="40">
        <v>0</v>
      </c>
      <c r="FP171" s="6">
        <v>0</v>
      </c>
      <c r="FQ171" s="39">
        <f t="shared" si="809"/>
        <v>0</v>
      </c>
      <c r="FR171" s="40">
        <v>0</v>
      </c>
      <c r="FS171" s="6">
        <v>0</v>
      </c>
      <c r="FT171" s="39">
        <f t="shared" si="810"/>
        <v>0</v>
      </c>
      <c r="FU171" s="40">
        <v>0</v>
      </c>
      <c r="FV171" s="6">
        <v>0</v>
      </c>
      <c r="FW171" s="39">
        <v>0</v>
      </c>
      <c r="FX171" s="40">
        <v>0</v>
      </c>
      <c r="FY171" s="6">
        <v>0</v>
      </c>
      <c r="FZ171" s="39">
        <v>0</v>
      </c>
      <c r="GA171" s="40">
        <v>110.6855</v>
      </c>
      <c r="GB171" s="6">
        <v>2104.1660000000002</v>
      </c>
      <c r="GC171" s="39">
        <f t="shared" ref="GC171" si="843">GB171/GA171*1000</f>
        <v>19010.313003961677</v>
      </c>
      <c r="GD171" s="40">
        <v>43.836649999999999</v>
      </c>
      <c r="GE171" s="6">
        <v>1840.5519999999999</v>
      </c>
      <c r="GF171" s="39">
        <f t="shared" ref="GF171" si="844">GE171/GD171*1000</f>
        <v>41986.602534637117</v>
      </c>
      <c r="GG171" s="40">
        <v>0</v>
      </c>
      <c r="GH171" s="6">
        <v>0</v>
      </c>
      <c r="GI171" s="39">
        <v>0</v>
      </c>
      <c r="GJ171" s="40">
        <v>0</v>
      </c>
      <c r="GK171" s="6">
        <v>0</v>
      </c>
      <c r="GL171" s="39">
        <v>0</v>
      </c>
      <c r="GM171" s="40">
        <v>0</v>
      </c>
      <c r="GN171" s="6">
        <v>0</v>
      </c>
      <c r="GO171" s="39">
        <v>0</v>
      </c>
      <c r="GP171" s="40">
        <v>5.0000000000000001E-3</v>
      </c>
      <c r="GQ171" s="6">
        <v>0.76900000000000002</v>
      </c>
      <c r="GR171" s="39">
        <f t="shared" ref="GR171" si="845">GQ171/GP171*1000</f>
        <v>153800</v>
      </c>
      <c r="GS171" s="8">
        <f t="shared" si="814"/>
        <v>2498.1344900000004</v>
      </c>
      <c r="GT171" s="61">
        <f t="shared" si="815"/>
        <v>60540.187000000005</v>
      </c>
      <c r="GU171" s="4"/>
      <c r="GV171" s="5"/>
      <c r="GW171" s="4"/>
      <c r="GX171" s="4"/>
      <c r="GY171" s="4"/>
      <c r="GZ171" s="5"/>
      <c r="HA171" s="4"/>
      <c r="HB171" s="4"/>
      <c r="HC171" s="4"/>
      <c r="HD171" s="5"/>
      <c r="HE171" s="4"/>
      <c r="HF171" s="4"/>
      <c r="HG171" s="4"/>
      <c r="HH171" s="5"/>
      <c r="HI171" s="4"/>
      <c r="HJ171" s="1"/>
      <c r="HK171" s="1"/>
      <c r="HL171" s="2"/>
      <c r="HM171" s="1"/>
      <c r="HN171" s="1"/>
      <c r="HO171" s="1"/>
      <c r="HP171" s="2"/>
      <c r="HQ171" s="1"/>
      <c r="HR171" s="1"/>
      <c r="HS171" s="1"/>
      <c r="HT171" s="2"/>
      <c r="HU171" s="1"/>
      <c r="HV171" s="1"/>
      <c r="HW171" s="1"/>
      <c r="HX171" s="2"/>
      <c r="HY171" s="1"/>
      <c r="HZ171" s="1"/>
      <c r="IA171" s="1"/>
      <c r="IB171" s="2"/>
      <c r="IC171" s="1"/>
      <c r="ID171" s="1"/>
      <c r="IE171" s="1"/>
      <c r="IF171" s="2"/>
      <c r="IG171" s="1"/>
      <c r="IH171" s="1"/>
      <c r="II171" s="1"/>
      <c r="IJ171" s="2"/>
      <c r="IK171" s="1"/>
      <c r="IL171" s="1"/>
      <c r="IM171" s="1"/>
    </row>
    <row r="172" spans="1:322" x14ac:dyDescent="0.3">
      <c r="A172" s="52">
        <v>2018</v>
      </c>
      <c r="B172" s="53" t="s">
        <v>15</v>
      </c>
      <c r="C172" s="40">
        <v>0</v>
      </c>
      <c r="D172" s="6">
        <v>0</v>
      </c>
      <c r="E172" s="39">
        <v>0</v>
      </c>
      <c r="F172" s="40">
        <v>95.688000000000002</v>
      </c>
      <c r="G172" s="6">
        <v>2669.5839999999998</v>
      </c>
      <c r="H172" s="39">
        <f t="shared" si="790"/>
        <v>27898.837889808543</v>
      </c>
      <c r="I172" s="40">
        <v>13.979100000000001</v>
      </c>
      <c r="J172" s="6">
        <v>427.92700000000002</v>
      </c>
      <c r="K172" s="39">
        <f t="shared" si="791"/>
        <v>30611.913499438448</v>
      </c>
      <c r="L172" s="40">
        <v>1.97</v>
      </c>
      <c r="M172" s="6">
        <v>40.557000000000002</v>
      </c>
      <c r="N172" s="39">
        <f t="shared" si="792"/>
        <v>20587.309644670055</v>
      </c>
      <c r="O172" s="40">
        <v>0</v>
      </c>
      <c r="P172" s="6">
        <v>0</v>
      </c>
      <c r="Q172" s="39">
        <v>0</v>
      </c>
      <c r="R172" s="40">
        <v>44</v>
      </c>
      <c r="S172" s="6">
        <v>1685.684</v>
      </c>
      <c r="T172" s="39">
        <f t="shared" si="818"/>
        <v>38311</v>
      </c>
      <c r="U172" s="40">
        <v>0</v>
      </c>
      <c r="V172" s="6">
        <v>0</v>
      </c>
      <c r="W172" s="39">
        <v>0</v>
      </c>
      <c r="X172" s="40">
        <v>149.32936999999998</v>
      </c>
      <c r="Y172" s="6">
        <v>5591.558</v>
      </c>
      <c r="Z172" s="39">
        <f t="shared" si="794"/>
        <v>37444.462532722137</v>
      </c>
      <c r="AA172" s="40">
        <v>0.34</v>
      </c>
      <c r="AB172" s="6">
        <v>44.691000000000003</v>
      </c>
      <c r="AC172" s="39">
        <f t="shared" si="819"/>
        <v>131444.11764705883</v>
      </c>
      <c r="AD172" s="40">
        <v>0</v>
      </c>
      <c r="AE172" s="6">
        <v>0</v>
      </c>
      <c r="AF172" s="39">
        <v>0</v>
      </c>
      <c r="AG172" s="40">
        <v>0</v>
      </c>
      <c r="AH172" s="6">
        <v>0</v>
      </c>
      <c r="AI172" s="39">
        <f t="shared" si="795"/>
        <v>0</v>
      </c>
      <c r="AJ172" s="40">
        <v>143.065</v>
      </c>
      <c r="AK172" s="6">
        <v>4167.3209999999999</v>
      </c>
      <c r="AL172" s="39">
        <f t="shared" si="796"/>
        <v>29128.864502149372</v>
      </c>
      <c r="AM172" s="40">
        <v>0</v>
      </c>
      <c r="AN172" s="6">
        <v>0</v>
      </c>
      <c r="AO172" s="39">
        <v>0</v>
      </c>
      <c r="AP172" s="40">
        <v>0.19</v>
      </c>
      <c r="AQ172" s="6">
        <v>7.4870000000000001</v>
      </c>
      <c r="AR172" s="39">
        <f t="shared" si="816"/>
        <v>39405.26315789474</v>
      </c>
      <c r="AS172" s="40">
        <v>0</v>
      </c>
      <c r="AT172" s="6">
        <v>0</v>
      </c>
      <c r="AU172" s="39">
        <f t="shared" si="797"/>
        <v>0</v>
      </c>
      <c r="AV172" s="40">
        <v>74.116600000000005</v>
      </c>
      <c r="AW172" s="6">
        <v>2044.703</v>
      </c>
      <c r="AX172" s="39">
        <f t="shared" si="798"/>
        <v>27587.652428740657</v>
      </c>
      <c r="AY172" s="40">
        <v>3.996</v>
      </c>
      <c r="AZ172" s="6">
        <v>117.444</v>
      </c>
      <c r="BA172" s="39">
        <f t="shared" si="817"/>
        <v>29390.390390390392</v>
      </c>
      <c r="BB172" s="40">
        <v>0</v>
      </c>
      <c r="BC172" s="6">
        <v>0</v>
      </c>
      <c r="BD172" s="39">
        <v>0</v>
      </c>
      <c r="BE172" s="40"/>
      <c r="BF172" s="6"/>
      <c r="BG172" s="39"/>
      <c r="BH172" s="40">
        <v>40.723999999999997</v>
      </c>
      <c r="BI172" s="6">
        <v>742.88199999999995</v>
      </c>
      <c r="BJ172" s="39">
        <f t="shared" si="799"/>
        <v>18241.872114723505</v>
      </c>
      <c r="BK172" s="40">
        <v>0</v>
      </c>
      <c r="BL172" s="6">
        <v>0</v>
      </c>
      <c r="BM172" s="39">
        <f t="shared" si="800"/>
        <v>0</v>
      </c>
      <c r="BN172" s="40">
        <v>0</v>
      </c>
      <c r="BO172" s="6">
        <v>0</v>
      </c>
      <c r="BP172" s="39">
        <f t="shared" si="801"/>
        <v>0</v>
      </c>
      <c r="BQ172" s="40">
        <v>0</v>
      </c>
      <c r="BR172" s="6">
        <v>0</v>
      </c>
      <c r="BS172" s="39">
        <v>0</v>
      </c>
      <c r="BT172" s="40">
        <v>0</v>
      </c>
      <c r="BU172" s="6">
        <v>0</v>
      </c>
      <c r="BV172" s="39">
        <v>0</v>
      </c>
      <c r="BW172" s="40">
        <v>0</v>
      </c>
      <c r="BX172" s="6">
        <v>0</v>
      </c>
      <c r="BY172" s="39">
        <v>0</v>
      </c>
      <c r="BZ172" s="40">
        <v>49.989199999999997</v>
      </c>
      <c r="CA172" s="6">
        <v>1443.547</v>
      </c>
      <c r="CB172" s="39">
        <f t="shared" si="803"/>
        <v>28877.177470333594</v>
      </c>
      <c r="CC172" s="40">
        <v>0</v>
      </c>
      <c r="CD172" s="6">
        <v>0</v>
      </c>
      <c r="CE172" s="39">
        <v>0</v>
      </c>
      <c r="CF172" s="40">
        <v>0</v>
      </c>
      <c r="CG172" s="6">
        <v>0</v>
      </c>
      <c r="CH172" s="39">
        <v>0</v>
      </c>
      <c r="CI172" s="40">
        <v>0</v>
      </c>
      <c r="CJ172" s="6">
        <v>0</v>
      </c>
      <c r="CK172" s="39">
        <v>0</v>
      </c>
      <c r="CL172" s="40">
        <v>0</v>
      </c>
      <c r="CM172" s="6">
        <v>0</v>
      </c>
      <c r="CN172" s="39">
        <f t="shared" si="804"/>
        <v>0</v>
      </c>
      <c r="CO172" s="40">
        <v>0</v>
      </c>
      <c r="CP172" s="6">
        <v>0</v>
      </c>
      <c r="CQ172" s="39">
        <v>0</v>
      </c>
      <c r="CR172" s="40">
        <v>0</v>
      </c>
      <c r="CS172" s="6">
        <v>0</v>
      </c>
      <c r="CT172" s="39">
        <v>0</v>
      </c>
      <c r="CU172" s="40">
        <v>0</v>
      </c>
      <c r="CV172" s="6">
        <v>0</v>
      </c>
      <c r="CW172" s="39">
        <v>0</v>
      </c>
      <c r="CX172" s="40"/>
      <c r="CY172" s="6"/>
      <c r="CZ172" s="39"/>
      <c r="DA172" s="40">
        <v>0</v>
      </c>
      <c r="DB172" s="6">
        <v>0</v>
      </c>
      <c r="DC172" s="39">
        <v>0</v>
      </c>
      <c r="DD172" s="40">
        <v>0</v>
      </c>
      <c r="DE172" s="6">
        <v>0</v>
      </c>
      <c r="DF172" s="39">
        <v>0</v>
      </c>
      <c r="DG172" s="40">
        <v>0</v>
      </c>
      <c r="DH172" s="6">
        <v>0</v>
      </c>
      <c r="DI172" s="39">
        <v>0</v>
      </c>
      <c r="DJ172" s="40">
        <v>0</v>
      </c>
      <c r="DK172" s="6">
        <v>0</v>
      </c>
      <c r="DL172" s="39">
        <v>0</v>
      </c>
      <c r="DM172" s="40">
        <v>1282.3346100000001</v>
      </c>
      <c r="DN172" s="6">
        <v>25405.960999999999</v>
      </c>
      <c r="DO172" s="39">
        <f t="shared" si="806"/>
        <v>19812.271151287103</v>
      </c>
      <c r="DP172" s="40">
        <v>0</v>
      </c>
      <c r="DQ172" s="6">
        <v>0</v>
      </c>
      <c r="DR172" s="39">
        <v>0</v>
      </c>
      <c r="DS172" s="40">
        <v>0</v>
      </c>
      <c r="DT172" s="6">
        <v>0</v>
      </c>
      <c r="DU172" s="39">
        <v>0</v>
      </c>
      <c r="DV172" s="40">
        <v>0</v>
      </c>
      <c r="DW172" s="6">
        <v>0</v>
      </c>
      <c r="DX172" s="39">
        <v>0</v>
      </c>
      <c r="DY172" s="40">
        <v>0</v>
      </c>
      <c r="DZ172" s="6">
        <v>0</v>
      </c>
      <c r="EA172" s="39">
        <v>0</v>
      </c>
      <c r="EB172" s="40">
        <v>0</v>
      </c>
      <c r="EC172" s="6">
        <v>0</v>
      </c>
      <c r="ED172" s="39">
        <v>0</v>
      </c>
      <c r="EE172" s="40">
        <v>0</v>
      </c>
      <c r="EF172" s="6">
        <v>0</v>
      </c>
      <c r="EG172" s="39">
        <v>0</v>
      </c>
      <c r="EH172" s="40">
        <v>0</v>
      </c>
      <c r="EI172" s="6">
        <v>0</v>
      </c>
      <c r="EJ172" s="39">
        <v>0</v>
      </c>
      <c r="EK172" s="40">
        <v>0</v>
      </c>
      <c r="EL172" s="6">
        <v>0</v>
      </c>
      <c r="EM172" s="39">
        <v>0</v>
      </c>
      <c r="EN172" s="40">
        <v>0</v>
      </c>
      <c r="EO172" s="6">
        <v>0</v>
      </c>
      <c r="EP172" s="39">
        <v>0</v>
      </c>
      <c r="EQ172" s="40">
        <v>0</v>
      </c>
      <c r="ER172" s="6">
        <v>0</v>
      </c>
      <c r="ES172" s="39">
        <v>0</v>
      </c>
      <c r="ET172" s="40">
        <v>100.3583</v>
      </c>
      <c r="EU172" s="6">
        <v>2079.4160000000002</v>
      </c>
      <c r="EV172" s="39">
        <f t="shared" si="807"/>
        <v>20719.920524759786</v>
      </c>
      <c r="EW172" s="40">
        <v>0</v>
      </c>
      <c r="EX172" s="6">
        <v>0</v>
      </c>
      <c r="EY172" s="39">
        <v>0</v>
      </c>
      <c r="EZ172" s="40">
        <v>4.1000000000000002E-2</v>
      </c>
      <c r="FA172" s="6">
        <v>35.921999999999997</v>
      </c>
      <c r="FB172" s="39">
        <f t="shared" ref="FB172" si="846">FA172/EZ172*1000</f>
        <v>876146.34146341449</v>
      </c>
      <c r="FC172" s="40">
        <v>0</v>
      </c>
      <c r="FD172" s="6">
        <v>0</v>
      </c>
      <c r="FE172" s="39">
        <v>0</v>
      </c>
      <c r="FF172" s="40">
        <v>0</v>
      </c>
      <c r="FG172" s="6">
        <v>0</v>
      </c>
      <c r="FH172" s="39">
        <v>0</v>
      </c>
      <c r="FI172" s="40">
        <v>0</v>
      </c>
      <c r="FJ172" s="6">
        <v>0</v>
      </c>
      <c r="FK172" s="39">
        <v>0</v>
      </c>
      <c r="FL172" s="40">
        <v>70.320270000000008</v>
      </c>
      <c r="FM172" s="6">
        <v>2367.683</v>
      </c>
      <c r="FN172" s="39">
        <f t="shared" si="808"/>
        <v>33669.993019082547</v>
      </c>
      <c r="FO172" s="40">
        <v>0</v>
      </c>
      <c r="FP172" s="6">
        <v>0</v>
      </c>
      <c r="FQ172" s="39">
        <f t="shared" si="809"/>
        <v>0</v>
      </c>
      <c r="FR172" s="40">
        <v>0</v>
      </c>
      <c r="FS172" s="6">
        <v>0</v>
      </c>
      <c r="FT172" s="39">
        <f t="shared" si="810"/>
        <v>0</v>
      </c>
      <c r="FU172" s="40">
        <v>0</v>
      </c>
      <c r="FV172" s="6">
        <v>0</v>
      </c>
      <c r="FW172" s="39">
        <v>0</v>
      </c>
      <c r="FX172" s="40">
        <v>0</v>
      </c>
      <c r="FY172" s="6">
        <v>0</v>
      </c>
      <c r="FZ172" s="39">
        <v>0</v>
      </c>
      <c r="GA172" s="40">
        <v>4.5006499999999994</v>
      </c>
      <c r="GB172" s="6">
        <v>182.821</v>
      </c>
      <c r="GC172" s="39">
        <f t="shared" si="811"/>
        <v>40621.021408018845</v>
      </c>
      <c r="GD172" s="40">
        <v>87.025300000000001</v>
      </c>
      <c r="GE172" s="6">
        <v>2645.7710000000002</v>
      </c>
      <c r="GF172" s="39">
        <f t="shared" si="812"/>
        <v>30402.319785165924</v>
      </c>
      <c r="GG172" s="40">
        <v>0</v>
      </c>
      <c r="GH172" s="6">
        <v>0</v>
      </c>
      <c r="GI172" s="39">
        <v>0</v>
      </c>
      <c r="GJ172" s="40">
        <v>0</v>
      </c>
      <c r="GK172" s="6">
        <v>0</v>
      </c>
      <c r="GL172" s="39">
        <v>0</v>
      </c>
      <c r="GM172" s="40">
        <v>0</v>
      </c>
      <c r="GN172" s="6">
        <v>0</v>
      </c>
      <c r="GO172" s="39">
        <v>0</v>
      </c>
      <c r="GP172" s="40">
        <v>0</v>
      </c>
      <c r="GQ172" s="6">
        <v>0</v>
      </c>
      <c r="GR172" s="39">
        <v>0</v>
      </c>
      <c r="GS172" s="8">
        <f t="shared" si="814"/>
        <v>2161.9674</v>
      </c>
      <c r="GT172" s="61">
        <f t="shared" si="815"/>
        <v>51700.958999999995</v>
      </c>
      <c r="GU172" s="4"/>
      <c r="GV172" s="5"/>
      <c r="GW172" s="4"/>
      <c r="GX172" s="4"/>
      <c r="GY172" s="4"/>
      <c r="GZ172" s="5"/>
      <c r="HA172" s="4"/>
      <c r="HB172" s="4"/>
      <c r="HC172" s="4"/>
      <c r="HD172" s="5"/>
      <c r="HE172" s="4"/>
      <c r="HF172" s="4"/>
      <c r="HG172" s="4"/>
      <c r="HH172" s="5"/>
      <c r="HI172" s="4"/>
      <c r="HJ172" s="1"/>
      <c r="HK172" s="1"/>
      <c r="HL172" s="2"/>
      <c r="HM172" s="1"/>
      <c r="HN172" s="1"/>
      <c r="HO172" s="1"/>
      <c r="HP172" s="2"/>
      <c r="HQ172" s="1"/>
      <c r="HR172" s="1"/>
      <c r="HS172" s="1"/>
      <c r="HT172" s="2"/>
      <c r="HU172" s="1"/>
      <c r="HV172" s="1"/>
      <c r="HW172" s="1"/>
      <c r="HX172" s="2"/>
      <c r="HY172" s="1"/>
      <c r="HZ172" s="1"/>
      <c r="IA172" s="1"/>
      <c r="IB172" s="2"/>
      <c r="IC172" s="1"/>
      <c r="ID172" s="1"/>
      <c r="IE172" s="1"/>
      <c r="IF172" s="2"/>
      <c r="IG172" s="1"/>
      <c r="IH172" s="1"/>
      <c r="II172" s="1"/>
      <c r="IJ172" s="2"/>
      <c r="IK172" s="1"/>
      <c r="IL172" s="1"/>
      <c r="IM172" s="1"/>
    </row>
    <row r="173" spans="1:322" x14ac:dyDescent="0.3">
      <c r="A173" s="52">
        <v>2018</v>
      </c>
      <c r="B173" s="53" t="s">
        <v>16</v>
      </c>
      <c r="C173" s="40">
        <v>0</v>
      </c>
      <c r="D173" s="6">
        <v>0</v>
      </c>
      <c r="E173" s="39">
        <v>0</v>
      </c>
      <c r="F173" s="40">
        <v>0</v>
      </c>
      <c r="G173" s="6">
        <v>0</v>
      </c>
      <c r="H173" s="39">
        <v>0</v>
      </c>
      <c r="I173" s="40">
        <v>0.60197000000000001</v>
      </c>
      <c r="J173" s="6">
        <v>113.256</v>
      </c>
      <c r="K173" s="39">
        <f t="shared" si="791"/>
        <v>188142.26622589165</v>
      </c>
      <c r="L173" s="40">
        <v>0</v>
      </c>
      <c r="M173" s="6">
        <v>0</v>
      </c>
      <c r="N173" s="39">
        <v>0</v>
      </c>
      <c r="O173" s="40">
        <v>0</v>
      </c>
      <c r="P173" s="6">
        <v>0</v>
      </c>
      <c r="Q173" s="39">
        <v>0</v>
      </c>
      <c r="R173" s="40">
        <v>50</v>
      </c>
      <c r="S173" s="6">
        <v>1682.163</v>
      </c>
      <c r="T173" s="39">
        <f t="shared" si="818"/>
        <v>33643.259999999995</v>
      </c>
      <c r="U173" s="40">
        <v>0</v>
      </c>
      <c r="V173" s="6">
        <v>0</v>
      </c>
      <c r="W173" s="39">
        <v>0</v>
      </c>
      <c r="X173" s="40">
        <v>124.89806</v>
      </c>
      <c r="Y173" s="6">
        <v>4840.7749999999996</v>
      </c>
      <c r="Z173" s="39">
        <f t="shared" si="794"/>
        <v>38757.807767390463</v>
      </c>
      <c r="AA173" s="40">
        <v>0</v>
      </c>
      <c r="AB173" s="6">
        <v>0</v>
      </c>
      <c r="AC173" s="39">
        <v>0</v>
      </c>
      <c r="AD173" s="40">
        <v>0</v>
      </c>
      <c r="AE173" s="6">
        <v>0</v>
      </c>
      <c r="AF173" s="39">
        <v>0</v>
      </c>
      <c r="AG173" s="40">
        <v>0</v>
      </c>
      <c r="AH173" s="6">
        <v>0</v>
      </c>
      <c r="AI173" s="39">
        <f t="shared" si="795"/>
        <v>0</v>
      </c>
      <c r="AJ173" s="40">
        <v>110.732</v>
      </c>
      <c r="AK173" s="6">
        <v>3846.7139999999999</v>
      </c>
      <c r="AL173" s="39">
        <f t="shared" si="796"/>
        <v>34738.955315536608</v>
      </c>
      <c r="AM173" s="40">
        <v>0</v>
      </c>
      <c r="AN173" s="6">
        <v>0</v>
      </c>
      <c r="AO173" s="39">
        <v>0</v>
      </c>
      <c r="AP173" s="40">
        <v>0</v>
      </c>
      <c r="AQ173" s="6">
        <v>0</v>
      </c>
      <c r="AR173" s="39">
        <v>0</v>
      </c>
      <c r="AS173" s="40">
        <v>0</v>
      </c>
      <c r="AT173" s="6">
        <v>0</v>
      </c>
      <c r="AU173" s="39">
        <f t="shared" si="797"/>
        <v>0</v>
      </c>
      <c r="AV173" s="40">
        <v>47.022599999999997</v>
      </c>
      <c r="AW173" s="6">
        <v>1277.6199999999999</v>
      </c>
      <c r="AX173" s="39">
        <f t="shared" si="798"/>
        <v>27170.339368729077</v>
      </c>
      <c r="AY173" s="40">
        <v>0</v>
      </c>
      <c r="AZ173" s="6">
        <v>0</v>
      </c>
      <c r="BA173" s="39">
        <v>0</v>
      </c>
      <c r="BB173" s="40">
        <v>0</v>
      </c>
      <c r="BC173" s="6">
        <v>0</v>
      </c>
      <c r="BD173" s="39">
        <v>0</v>
      </c>
      <c r="BE173" s="40"/>
      <c r="BF173" s="6"/>
      <c r="BG173" s="39"/>
      <c r="BH173" s="40">
        <v>0</v>
      </c>
      <c r="BI173" s="6">
        <v>0</v>
      </c>
      <c r="BJ173" s="39">
        <v>0</v>
      </c>
      <c r="BK173" s="40">
        <v>0</v>
      </c>
      <c r="BL173" s="6">
        <v>0</v>
      </c>
      <c r="BM173" s="39">
        <f t="shared" si="800"/>
        <v>0</v>
      </c>
      <c r="BN173" s="40">
        <v>0</v>
      </c>
      <c r="BO173" s="6">
        <v>0</v>
      </c>
      <c r="BP173" s="39">
        <f t="shared" si="801"/>
        <v>0</v>
      </c>
      <c r="BQ173" s="40">
        <v>0</v>
      </c>
      <c r="BR173" s="6">
        <v>0</v>
      </c>
      <c r="BS173" s="39">
        <v>0</v>
      </c>
      <c r="BT173" s="40">
        <v>18.3858</v>
      </c>
      <c r="BU173" s="6">
        <v>473.82499999999999</v>
      </c>
      <c r="BV173" s="39">
        <f t="shared" si="802"/>
        <v>25771.24737569211</v>
      </c>
      <c r="BW173" s="40">
        <v>0</v>
      </c>
      <c r="BX173" s="6">
        <v>0</v>
      </c>
      <c r="BY173" s="39">
        <v>0</v>
      </c>
      <c r="BZ173" s="40">
        <v>8.8190000000000008</v>
      </c>
      <c r="CA173" s="6">
        <v>1014.355</v>
      </c>
      <c r="CB173" s="39">
        <f t="shared" si="803"/>
        <v>115019.27656196847</v>
      </c>
      <c r="CC173" s="40">
        <v>0</v>
      </c>
      <c r="CD173" s="6">
        <v>0</v>
      </c>
      <c r="CE173" s="39">
        <v>0</v>
      </c>
      <c r="CF173" s="40">
        <v>1.0500000000000001E-2</v>
      </c>
      <c r="CG173" s="6">
        <v>0.80100000000000005</v>
      </c>
      <c r="CH173" s="39">
        <f t="shared" si="822"/>
        <v>76285.71428571429</v>
      </c>
      <c r="CI173" s="40">
        <v>0</v>
      </c>
      <c r="CJ173" s="6">
        <v>0</v>
      </c>
      <c r="CK173" s="39">
        <v>0</v>
      </c>
      <c r="CL173" s="40">
        <v>0</v>
      </c>
      <c r="CM173" s="6">
        <v>0</v>
      </c>
      <c r="CN173" s="39">
        <f t="shared" si="804"/>
        <v>0</v>
      </c>
      <c r="CO173" s="40">
        <v>3</v>
      </c>
      <c r="CP173" s="6">
        <v>5.25</v>
      </c>
      <c r="CQ173" s="39">
        <f t="shared" si="805"/>
        <v>1750</v>
      </c>
      <c r="CR173" s="40">
        <v>0</v>
      </c>
      <c r="CS173" s="6">
        <v>0</v>
      </c>
      <c r="CT173" s="39">
        <v>0</v>
      </c>
      <c r="CU173" s="40">
        <v>0</v>
      </c>
      <c r="CV173" s="6">
        <v>0</v>
      </c>
      <c r="CW173" s="39">
        <v>0</v>
      </c>
      <c r="CX173" s="40"/>
      <c r="CY173" s="6"/>
      <c r="CZ173" s="39"/>
      <c r="DA173" s="40">
        <v>0</v>
      </c>
      <c r="DB173" s="6">
        <v>0</v>
      </c>
      <c r="DC173" s="39">
        <v>0</v>
      </c>
      <c r="DD173" s="40">
        <v>0</v>
      </c>
      <c r="DE173" s="6">
        <v>0</v>
      </c>
      <c r="DF173" s="39">
        <v>0</v>
      </c>
      <c r="DG173" s="40">
        <v>0</v>
      </c>
      <c r="DH173" s="6">
        <v>0</v>
      </c>
      <c r="DI173" s="39">
        <v>0</v>
      </c>
      <c r="DJ173" s="40">
        <v>0</v>
      </c>
      <c r="DK173" s="6">
        <v>0</v>
      </c>
      <c r="DL173" s="39">
        <v>0</v>
      </c>
      <c r="DM173" s="40">
        <v>75.653000000000006</v>
      </c>
      <c r="DN173" s="6">
        <v>2245.1590000000001</v>
      </c>
      <c r="DO173" s="39">
        <f t="shared" si="806"/>
        <v>29677.065020554372</v>
      </c>
      <c r="DP173" s="40">
        <v>0</v>
      </c>
      <c r="DQ173" s="6">
        <v>0</v>
      </c>
      <c r="DR173" s="39">
        <v>0</v>
      </c>
      <c r="DS173" s="40">
        <v>0</v>
      </c>
      <c r="DT173" s="6">
        <v>0</v>
      </c>
      <c r="DU173" s="39">
        <v>0</v>
      </c>
      <c r="DV173" s="40">
        <v>0</v>
      </c>
      <c r="DW173" s="6">
        <v>0</v>
      </c>
      <c r="DX173" s="39">
        <v>0</v>
      </c>
      <c r="DY173" s="40">
        <v>0</v>
      </c>
      <c r="DZ173" s="6">
        <v>0</v>
      </c>
      <c r="EA173" s="39">
        <v>0</v>
      </c>
      <c r="EB173" s="40">
        <v>0</v>
      </c>
      <c r="EC173" s="6">
        <v>0</v>
      </c>
      <c r="ED173" s="39">
        <v>0</v>
      </c>
      <c r="EE173" s="40">
        <v>0</v>
      </c>
      <c r="EF173" s="6">
        <v>0</v>
      </c>
      <c r="EG173" s="39">
        <v>0</v>
      </c>
      <c r="EH173" s="40">
        <v>0</v>
      </c>
      <c r="EI173" s="6">
        <v>0</v>
      </c>
      <c r="EJ173" s="39">
        <v>0</v>
      </c>
      <c r="EK173" s="40">
        <v>0</v>
      </c>
      <c r="EL173" s="6">
        <v>0</v>
      </c>
      <c r="EM173" s="39">
        <v>0</v>
      </c>
      <c r="EN173" s="40">
        <v>0</v>
      </c>
      <c r="EO173" s="6">
        <v>0</v>
      </c>
      <c r="EP173" s="39">
        <v>0</v>
      </c>
      <c r="EQ173" s="40">
        <v>0</v>
      </c>
      <c r="ER173" s="6">
        <v>0</v>
      </c>
      <c r="ES173" s="39">
        <v>0</v>
      </c>
      <c r="ET173" s="40">
        <v>195.97351999999998</v>
      </c>
      <c r="EU173" s="6">
        <v>3950.3960000000002</v>
      </c>
      <c r="EV173" s="39">
        <f t="shared" si="807"/>
        <v>20157.804993246027</v>
      </c>
      <c r="EW173" s="40">
        <v>0</v>
      </c>
      <c r="EX173" s="6">
        <v>0</v>
      </c>
      <c r="EY173" s="39">
        <v>0</v>
      </c>
      <c r="EZ173" s="40">
        <v>0</v>
      </c>
      <c r="FA173" s="6">
        <v>0</v>
      </c>
      <c r="FB173" s="39">
        <v>0</v>
      </c>
      <c r="FC173" s="40">
        <v>0</v>
      </c>
      <c r="FD173" s="6">
        <v>0</v>
      </c>
      <c r="FE173" s="39">
        <v>0</v>
      </c>
      <c r="FF173" s="40">
        <v>0</v>
      </c>
      <c r="FG173" s="6">
        <v>0</v>
      </c>
      <c r="FH173" s="39">
        <v>0</v>
      </c>
      <c r="FI173" s="40">
        <v>0</v>
      </c>
      <c r="FJ173" s="6">
        <v>0</v>
      </c>
      <c r="FK173" s="39">
        <v>0</v>
      </c>
      <c r="FL173" s="40">
        <v>47.360399999999998</v>
      </c>
      <c r="FM173" s="6">
        <v>1628.8810000000001</v>
      </c>
      <c r="FN173" s="39">
        <f t="shared" si="808"/>
        <v>34393.311711894326</v>
      </c>
      <c r="FO173" s="40">
        <v>0</v>
      </c>
      <c r="FP173" s="6">
        <v>0</v>
      </c>
      <c r="FQ173" s="39">
        <f t="shared" si="809"/>
        <v>0</v>
      </c>
      <c r="FR173" s="40">
        <v>0</v>
      </c>
      <c r="FS173" s="6">
        <v>0</v>
      </c>
      <c r="FT173" s="39">
        <f t="shared" si="810"/>
        <v>0</v>
      </c>
      <c r="FU173" s="40">
        <v>0</v>
      </c>
      <c r="FV173" s="6">
        <v>0</v>
      </c>
      <c r="FW173" s="39">
        <v>0</v>
      </c>
      <c r="FX173" s="40">
        <v>0</v>
      </c>
      <c r="FY173" s="6">
        <v>0</v>
      </c>
      <c r="FZ173" s="39">
        <v>0</v>
      </c>
      <c r="GA173" s="40">
        <v>114.1225</v>
      </c>
      <c r="GB173" s="6">
        <v>1768.0060000000001</v>
      </c>
      <c r="GC173" s="39">
        <f t="shared" si="811"/>
        <v>15492.177265657518</v>
      </c>
      <c r="GD173" s="40">
        <v>59.711919999999999</v>
      </c>
      <c r="GE173" s="6">
        <v>1906.5719999999999</v>
      </c>
      <c r="GF173" s="39">
        <f t="shared" si="812"/>
        <v>31929.504192797682</v>
      </c>
      <c r="GG173" s="40">
        <v>0</v>
      </c>
      <c r="GH173" s="6">
        <v>0</v>
      </c>
      <c r="GI173" s="39">
        <v>0</v>
      </c>
      <c r="GJ173" s="40">
        <v>0</v>
      </c>
      <c r="GK173" s="6">
        <v>0</v>
      </c>
      <c r="GL173" s="39">
        <v>0</v>
      </c>
      <c r="GM173" s="40">
        <v>0</v>
      </c>
      <c r="GN173" s="6">
        <v>0</v>
      </c>
      <c r="GO173" s="39">
        <v>0</v>
      </c>
      <c r="GP173" s="40">
        <v>0</v>
      </c>
      <c r="GQ173" s="6">
        <v>0</v>
      </c>
      <c r="GR173" s="39">
        <v>0</v>
      </c>
      <c r="GS173" s="8">
        <f t="shared" si="814"/>
        <v>856.29126999999994</v>
      </c>
      <c r="GT173" s="61">
        <f t="shared" si="815"/>
        <v>24753.773000000001</v>
      </c>
      <c r="GU173" s="4"/>
      <c r="GV173" s="5"/>
      <c r="GW173" s="4"/>
      <c r="GX173" s="4"/>
      <c r="GY173" s="4"/>
      <c r="GZ173" s="5"/>
      <c r="HA173" s="4"/>
      <c r="HB173" s="4"/>
      <c r="HC173" s="4"/>
      <c r="HD173" s="5"/>
      <c r="HE173" s="4"/>
      <c r="HF173" s="4"/>
      <c r="HG173" s="4"/>
      <c r="HH173" s="5"/>
      <c r="HI173" s="4"/>
      <c r="HJ173" s="1"/>
      <c r="HK173" s="1"/>
      <c r="HL173" s="2"/>
      <c r="HM173" s="1"/>
      <c r="HN173" s="1"/>
      <c r="HO173" s="1"/>
      <c r="HP173" s="2"/>
      <c r="HQ173" s="1"/>
      <c r="HR173" s="1"/>
      <c r="HS173" s="1"/>
      <c r="HT173" s="2"/>
      <c r="HU173" s="1"/>
      <c r="HV173" s="1"/>
      <c r="HW173" s="1"/>
      <c r="HX173" s="2"/>
      <c r="HY173" s="1"/>
      <c r="HZ173" s="1"/>
      <c r="IA173" s="1"/>
      <c r="IB173" s="2"/>
      <c r="IC173" s="1"/>
      <c r="ID173" s="1"/>
      <c r="IE173" s="1"/>
      <c r="IF173" s="2"/>
      <c r="IG173" s="1"/>
      <c r="IH173" s="1"/>
      <c r="II173" s="1"/>
      <c r="IJ173" s="2"/>
      <c r="IK173" s="1"/>
      <c r="IL173" s="1"/>
      <c r="IM173" s="1"/>
    </row>
    <row r="174" spans="1:322" ht="15" thickBot="1" x14ac:dyDescent="0.35">
      <c r="A174" s="54"/>
      <c r="B174" s="55" t="s">
        <v>17</v>
      </c>
      <c r="C174" s="41">
        <f t="shared" ref="C174:D174" si="847">SUM(C162:C173)</f>
        <v>0</v>
      </c>
      <c r="D174" s="32">
        <f t="shared" si="847"/>
        <v>0</v>
      </c>
      <c r="E174" s="42"/>
      <c r="F174" s="41">
        <f t="shared" ref="F174:G174" si="848">SUM(F162:F173)</f>
        <v>433.16938999999996</v>
      </c>
      <c r="G174" s="32">
        <f t="shared" si="848"/>
        <v>16344.619999999999</v>
      </c>
      <c r="H174" s="42"/>
      <c r="I174" s="41">
        <f t="shared" ref="I174:J174" si="849">SUM(I162:I173)</f>
        <v>260.69755000000004</v>
      </c>
      <c r="J174" s="32">
        <f t="shared" si="849"/>
        <v>7952.4889999999987</v>
      </c>
      <c r="K174" s="42"/>
      <c r="L174" s="41">
        <f t="shared" ref="L174:M174" si="850">SUM(L162:L173)</f>
        <v>46.980499999999999</v>
      </c>
      <c r="M174" s="32">
        <f t="shared" si="850"/>
        <v>1098.4850000000001</v>
      </c>
      <c r="N174" s="42"/>
      <c r="O174" s="41">
        <f t="shared" ref="O174:P174" si="851">SUM(O162:O173)</f>
        <v>1.129</v>
      </c>
      <c r="P174" s="32">
        <f t="shared" si="851"/>
        <v>20.214000000000002</v>
      </c>
      <c r="Q174" s="42"/>
      <c r="R174" s="41">
        <f t="shared" ref="R174:S174" si="852">SUM(R162:R173)</f>
        <v>202.28900000000002</v>
      </c>
      <c r="S174" s="32">
        <f t="shared" si="852"/>
        <v>6679.3259999999991</v>
      </c>
      <c r="T174" s="42"/>
      <c r="U174" s="41">
        <f t="shared" ref="U174:V174" si="853">SUM(U162:U173)</f>
        <v>0</v>
      </c>
      <c r="V174" s="32">
        <f t="shared" si="853"/>
        <v>0</v>
      </c>
      <c r="W174" s="42"/>
      <c r="X174" s="41">
        <f t="shared" ref="X174:Y174" si="854">SUM(X162:X173)</f>
        <v>1594.2871899999998</v>
      </c>
      <c r="Y174" s="32">
        <f t="shared" si="854"/>
        <v>59945.413</v>
      </c>
      <c r="Z174" s="42"/>
      <c r="AA174" s="41">
        <f t="shared" ref="AA174:AB174" si="855">SUM(AA162:AA173)</f>
        <v>11.35652</v>
      </c>
      <c r="AB174" s="32">
        <f t="shared" si="855"/>
        <v>613.82800000000009</v>
      </c>
      <c r="AC174" s="42"/>
      <c r="AD174" s="41">
        <f t="shared" ref="AD174:AE174" si="856">SUM(AD162:AD173)</f>
        <v>0</v>
      </c>
      <c r="AE174" s="32">
        <f t="shared" si="856"/>
        <v>0</v>
      </c>
      <c r="AF174" s="42"/>
      <c r="AG174" s="41">
        <f t="shared" ref="AG174:AH174" si="857">SUM(AG162:AG173)</f>
        <v>0</v>
      </c>
      <c r="AH174" s="32">
        <f t="shared" si="857"/>
        <v>0</v>
      </c>
      <c r="AI174" s="42"/>
      <c r="AJ174" s="41">
        <f t="shared" ref="AJ174:AK174" si="858">SUM(AJ162:AJ173)</f>
        <v>2528.4930900000004</v>
      </c>
      <c r="AK174" s="32">
        <f t="shared" si="858"/>
        <v>89571.486000000004</v>
      </c>
      <c r="AL174" s="42"/>
      <c r="AM174" s="41">
        <f t="shared" ref="AM174:AN174" si="859">SUM(AM162:AM173)</f>
        <v>0</v>
      </c>
      <c r="AN174" s="32">
        <f t="shared" si="859"/>
        <v>0</v>
      </c>
      <c r="AO174" s="42"/>
      <c r="AP174" s="41">
        <f t="shared" ref="AP174:AQ174" si="860">SUM(AP162:AP173)</f>
        <v>0.27995000000000003</v>
      </c>
      <c r="AQ174" s="32">
        <f t="shared" si="860"/>
        <v>8.5459999999999994</v>
      </c>
      <c r="AR174" s="42"/>
      <c r="AS174" s="41">
        <f t="shared" ref="AS174:AT174" si="861">SUM(AS162:AS173)</f>
        <v>0</v>
      </c>
      <c r="AT174" s="32">
        <f t="shared" si="861"/>
        <v>0</v>
      </c>
      <c r="AU174" s="42"/>
      <c r="AV174" s="41">
        <f t="shared" ref="AV174:AW174" si="862">SUM(AV162:AV173)</f>
        <v>1761.2423900000001</v>
      </c>
      <c r="AW174" s="32">
        <f t="shared" si="862"/>
        <v>48282.673999999999</v>
      </c>
      <c r="AX174" s="42"/>
      <c r="AY174" s="41">
        <f t="shared" ref="AY174:AZ174" si="863">SUM(AY162:AY173)</f>
        <v>12.760000000000002</v>
      </c>
      <c r="AZ174" s="32">
        <f t="shared" si="863"/>
        <v>350.62799999999999</v>
      </c>
      <c r="BA174" s="42"/>
      <c r="BB174" s="41">
        <f t="shared" ref="BB174:BC174" si="864">SUM(BB162:BB173)</f>
        <v>3.621</v>
      </c>
      <c r="BC174" s="32">
        <f t="shared" si="864"/>
        <v>344.53</v>
      </c>
      <c r="BD174" s="42"/>
      <c r="BE174" s="41"/>
      <c r="BF174" s="32"/>
      <c r="BG174" s="42"/>
      <c r="BH174" s="41">
        <f t="shared" ref="BH174:BI174" si="865">SUM(BH162:BH173)</f>
        <v>406.09420000000006</v>
      </c>
      <c r="BI174" s="32">
        <f t="shared" si="865"/>
        <v>10840.814999999999</v>
      </c>
      <c r="BJ174" s="42"/>
      <c r="BK174" s="41">
        <f t="shared" ref="BK174:BL174" si="866">SUM(BK162:BK173)</f>
        <v>0</v>
      </c>
      <c r="BL174" s="32">
        <f t="shared" si="866"/>
        <v>0</v>
      </c>
      <c r="BM174" s="42"/>
      <c r="BN174" s="41">
        <f t="shared" ref="BN174:BO174" si="867">SUM(BN162:BN173)</f>
        <v>0</v>
      </c>
      <c r="BO174" s="32">
        <f t="shared" si="867"/>
        <v>0</v>
      </c>
      <c r="BP174" s="42"/>
      <c r="BQ174" s="41">
        <f t="shared" ref="BQ174:BR174" si="868">SUM(BQ162:BQ173)</f>
        <v>2.3849999999999998</v>
      </c>
      <c r="BR174" s="32">
        <f t="shared" si="868"/>
        <v>761.46</v>
      </c>
      <c r="BS174" s="42"/>
      <c r="BT174" s="41">
        <f t="shared" ref="BT174:BU174" si="869">SUM(BT162:BT173)</f>
        <v>163.66404</v>
      </c>
      <c r="BU174" s="32">
        <f t="shared" si="869"/>
        <v>3727.5210000000002</v>
      </c>
      <c r="BV174" s="42"/>
      <c r="BW174" s="41">
        <f t="shared" ref="BW174:BX174" si="870">SUM(BW162:BW173)</f>
        <v>0.30943999999999999</v>
      </c>
      <c r="BX174" s="32">
        <f t="shared" si="870"/>
        <v>9.1720000000000006</v>
      </c>
      <c r="BY174" s="42"/>
      <c r="BZ174" s="41">
        <f t="shared" ref="BZ174:CA174" si="871">SUM(BZ162:BZ173)</f>
        <v>596.17419999999993</v>
      </c>
      <c r="CA174" s="32">
        <f t="shared" si="871"/>
        <v>19820.547999999995</v>
      </c>
      <c r="CB174" s="42"/>
      <c r="CC174" s="41">
        <f t="shared" ref="CC174:CD174" si="872">SUM(CC162:CC173)</f>
        <v>0</v>
      </c>
      <c r="CD174" s="32">
        <f t="shared" si="872"/>
        <v>0</v>
      </c>
      <c r="CE174" s="42"/>
      <c r="CF174" s="41">
        <f t="shared" ref="CF174:CG174" si="873">SUM(CF162:CF173)</f>
        <v>1.2744899999999999</v>
      </c>
      <c r="CG174" s="32">
        <f t="shared" si="873"/>
        <v>57.655000000000001</v>
      </c>
      <c r="CH174" s="42"/>
      <c r="CI174" s="41">
        <f t="shared" ref="CI174:CJ174" si="874">SUM(CI162:CI173)</f>
        <v>0</v>
      </c>
      <c r="CJ174" s="32">
        <f t="shared" si="874"/>
        <v>0</v>
      </c>
      <c r="CK174" s="42"/>
      <c r="CL174" s="41">
        <f t="shared" ref="CL174:CM174" si="875">SUM(CL162:CL173)</f>
        <v>0</v>
      </c>
      <c r="CM174" s="32">
        <f t="shared" si="875"/>
        <v>0</v>
      </c>
      <c r="CN174" s="42"/>
      <c r="CO174" s="41">
        <f t="shared" ref="CO174:CP174" si="876">SUM(CO162:CO173)</f>
        <v>32.075000000000003</v>
      </c>
      <c r="CP174" s="32">
        <f t="shared" si="876"/>
        <v>156.88499999999999</v>
      </c>
      <c r="CQ174" s="42"/>
      <c r="CR174" s="41">
        <f t="shared" ref="CR174:CS174" si="877">SUM(CR162:CR173)</f>
        <v>0</v>
      </c>
      <c r="CS174" s="32">
        <f t="shared" si="877"/>
        <v>0</v>
      </c>
      <c r="CT174" s="42"/>
      <c r="CU174" s="41">
        <f t="shared" ref="CU174:CV174" si="878">SUM(CU162:CU173)</f>
        <v>0</v>
      </c>
      <c r="CV174" s="32">
        <f t="shared" si="878"/>
        <v>0</v>
      </c>
      <c r="CW174" s="42"/>
      <c r="CX174" s="41"/>
      <c r="CY174" s="32"/>
      <c r="CZ174" s="42"/>
      <c r="DA174" s="41">
        <f t="shared" ref="DA174:DB174" si="879">SUM(DA162:DA173)</f>
        <v>0</v>
      </c>
      <c r="DB174" s="32">
        <f t="shared" si="879"/>
        <v>0</v>
      </c>
      <c r="DC174" s="42"/>
      <c r="DD174" s="41">
        <f t="shared" ref="DD174:DE174" si="880">SUM(DD162:DD173)</f>
        <v>8.5000000000000006E-3</v>
      </c>
      <c r="DE174" s="32">
        <f t="shared" si="880"/>
        <v>4.26</v>
      </c>
      <c r="DF174" s="42"/>
      <c r="DG174" s="41">
        <f t="shared" ref="DG174:DH174" si="881">SUM(DG162:DG173)</f>
        <v>0</v>
      </c>
      <c r="DH174" s="32">
        <f t="shared" si="881"/>
        <v>0</v>
      </c>
      <c r="DI174" s="42"/>
      <c r="DJ174" s="41">
        <f t="shared" ref="DJ174:DK174" si="882">SUM(DJ162:DJ173)</f>
        <v>9.5000000000000001E-2</v>
      </c>
      <c r="DK174" s="32">
        <f t="shared" si="882"/>
        <v>4.3769999999999998</v>
      </c>
      <c r="DL174" s="42"/>
      <c r="DM174" s="41">
        <f t="shared" ref="DM174:DN174" si="883">SUM(DM162:DM173)</f>
        <v>11563.24041</v>
      </c>
      <c r="DN174" s="32">
        <f t="shared" si="883"/>
        <v>293609.71500000003</v>
      </c>
      <c r="DO174" s="42"/>
      <c r="DP174" s="41">
        <f t="shared" ref="DP174:DQ174" si="884">SUM(DP162:DP173)</f>
        <v>0</v>
      </c>
      <c r="DQ174" s="32">
        <f t="shared" si="884"/>
        <v>0</v>
      </c>
      <c r="DR174" s="42"/>
      <c r="DS174" s="41">
        <f t="shared" ref="DS174:DT174" si="885">SUM(DS162:DS173)</f>
        <v>0</v>
      </c>
      <c r="DT174" s="32">
        <f t="shared" si="885"/>
        <v>0</v>
      </c>
      <c r="DU174" s="42"/>
      <c r="DV174" s="41">
        <f t="shared" ref="DV174:DW174" si="886">SUM(DV162:DV173)</f>
        <v>1E-3</v>
      </c>
      <c r="DW174" s="32">
        <f t="shared" si="886"/>
        <v>0.33300000000000002</v>
      </c>
      <c r="DX174" s="42"/>
      <c r="DY174" s="41">
        <f t="shared" ref="DY174:DZ174" si="887">SUM(DY162:DY173)</f>
        <v>0</v>
      </c>
      <c r="DZ174" s="32">
        <f t="shared" si="887"/>
        <v>0</v>
      </c>
      <c r="EA174" s="42"/>
      <c r="EB174" s="41">
        <f t="shared" ref="EB174:EC174" si="888">SUM(EB162:EB173)</f>
        <v>0</v>
      </c>
      <c r="EC174" s="32">
        <f t="shared" si="888"/>
        <v>0</v>
      </c>
      <c r="ED174" s="42"/>
      <c r="EE174" s="41">
        <f t="shared" ref="EE174:EF174" si="889">SUM(EE162:EE173)</f>
        <v>0</v>
      </c>
      <c r="EF174" s="32">
        <f t="shared" si="889"/>
        <v>0</v>
      </c>
      <c r="EG174" s="42"/>
      <c r="EH174" s="41">
        <f t="shared" ref="EH174:EI174" si="890">SUM(EH162:EH173)</f>
        <v>0</v>
      </c>
      <c r="EI174" s="32">
        <f t="shared" si="890"/>
        <v>0</v>
      </c>
      <c r="EJ174" s="42"/>
      <c r="EK174" s="41">
        <f t="shared" ref="EK174:EL174" si="891">SUM(EK162:EK173)</f>
        <v>0</v>
      </c>
      <c r="EL174" s="32">
        <f t="shared" si="891"/>
        <v>0</v>
      </c>
      <c r="EM174" s="42"/>
      <c r="EN174" s="41">
        <f t="shared" ref="EN174:EO174" si="892">SUM(EN162:EN173)</f>
        <v>0</v>
      </c>
      <c r="EO174" s="32">
        <f t="shared" si="892"/>
        <v>0</v>
      </c>
      <c r="EP174" s="42"/>
      <c r="EQ174" s="41">
        <f t="shared" ref="EQ174:ER174" si="893">SUM(EQ162:EQ173)</f>
        <v>0</v>
      </c>
      <c r="ER174" s="32">
        <f t="shared" si="893"/>
        <v>0</v>
      </c>
      <c r="ES174" s="42"/>
      <c r="ET174" s="41">
        <f t="shared" ref="ET174:EU174" si="894">SUM(ET162:ET173)</f>
        <v>2576.6845600000001</v>
      </c>
      <c r="EU174" s="32">
        <f t="shared" si="894"/>
        <v>50498.894999999997</v>
      </c>
      <c r="EV174" s="42"/>
      <c r="EW174" s="41">
        <f t="shared" ref="EW174:EX174" si="895">SUM(EW162:EW173)</f>
        <v>0</v>
      </c>
      <c r="EX174" s="32">
        <f t="shared" si="895"/>
        <v>0</v>
      </c>
      <c r="EY174" s="42"/>
      <c r="EZ174" s="41">
        <f t="shared" ref="EZ174:FA174" si="896">SUM(EZ162:EZ173)</f>
        <v>4.1000000000000002E-2</v>
      </c>
      <c r="FA174" s="32">
        <f t="shared" si="896"/>
        <v>35.921999999999997</v>
      </c>
      <c r="FB174" s="42"/>
      <c r="FC174" s="41">
        <f t="shared" ref="FC174:FD174" si="897">SUM(FC162:FC173)</f>
        <v>0</v>
      </c>
      <c r="FD174" s="32">
        <f t="shared" si="897"/>
        <v>0</v>
      </c>
      <c r="FE174" s="42"/>
      <c r="FF174" s="41">
        <f t="shared" ref="FF174:FG174" si="898">SUM(FF162:FF173)</f>
        <v>0</v>
      </c>
      <c r="FG174" s="32">
        <f t="shared" si="898"/>
        <v>0</v>
      </c>
      <c r="FH174" s="42"/>
      <c r="FI174" s="41">
        <f t="shared" ref="FI174:FJ174" si="899">SUM(FI162:FI173)</f>
        <v>0.51002000000000003</v>
      </c>
      <c r="FJ174" s="32">
        <f t="shared" si="899"/>
        <v>45.260000000000005</v>
      </c>
      <c r="FK174" s="42"/>
      <c r="FL174" s="41">
        <f t="shared" ref="FL174:FM174" si="900">SUM(FL162:FL173)</f>
        <v>792.24761000000001</v>
      </c>
      <c r="FM174" s="32">
        <f t="shared" si="900"/>
        <v>18773.274000000001</v>
      </c>
      <c r="FN174" s="42"/>
      <c r="FO174" s="41">
        <f t="shared" ref="FO174:FP174" si="901">SUM(FO162:FO173)</f>
        <v>0</v>
      </c>
      <c r="FP174" s="32">
        <f t="shared" si="901"/>
        <v>0</v>
      </c>
      <c r="FQ174" s="42"/>
      <c r="FR174" s="41">
        <f t="shared" ref="FR174:FS174" si="902">SUM(FR162:FR173)</f>
        <v>0</v>
      </c>
      <c r="FS174" s="32">
        <f t="shared" si="902"/>
        <v>0</v>
      </c>
      <c r="FT174" s="42"/>
      <c r="FU174" s="41">
        <f t="shared" ref="FU174:FV174" si="903">SUM(FU162:FU173)</f>
        <v>0</v>
      </c>
      <c r="FV174" s="32">
        <f t="shared" si="903"/>
        <v>0</v>
      </c>
      <c r="FW174" s="42"/>
      <c r="FX174" s="41">
        <f t="shared" ref="FX174:FY174" si="904">SUM(FX162:FX173)</f>
        <v>0</v>
      </c>
      <c r="FY174" s="32">
        <f t="shared" si="904"/>
        <v>0</v>
      </c>
      <c r="FZ174" s="42"/>
      <c r="GA174" s="41">
        <f t="shared" ref="GA174:GB174" si="905">SUM(GA162:GA173)</f>
        <v>915.2043799999999</v>
      </c>
      <c r="GB174" s="32">
        <f t="shared" si="905"/>
        <v>14835.183999999999</v>
      </c>
      <c r="GC174" s="42"/>
      <c r="GD174" s="41">
        <f t="shared" ref="GD174:GE174" si="906">SUM(GD162:GD173)</f>
        <v>1099.7369799999999</v>
      </c>
      <c r="GE174" s="32">
        <f t="shared" si="906"/>
        <v>43075.77</v>
      </c>
      <c r="GF174" s="42"/>
      <c r="GG174" s="41">
        <f t="shared" ref="GG174:GH174" si="907">SUM(GG162:GG173)</f>
        <v>15.048</v>
      </c>
      <c r="GH174" s="32">
        <f t="shared" si="907"/>
        <v>110.935</v>
      </c>
      <c r="GI174" s="42"/>
      <c r="GJ174" s="41">
        <f t="shared" ref="GJ174:GK174" si="908">SUM(GJ162:GJ173)</f>
        <v>0</v>
      </c>
      <c r="GK174" s="32">
        <f t="shared" si="908"/>
        <v>0</v>
      </c>
      <c r="GL174" s="42"/>
      <c r="GM174" s="41">
        <f t="shared" ref="GM174:GN174" si="909">SUM(GM162:GM173)</f>
        <v>0</v>
      </c>
      <c r="GN174" s="32">
        <f t="shared" si="909"/>
        <v>0</v>
      </c>
      <c r="GO174" s="42"/>
      <c r="GP174" s="41">
        <f t="shared" ref="GP174:GQ174" si="910">SUM(GP162:GP173)</f>
        <v>5.0000000000000001E-3</v>
      </c>
      <c r="GQ174" s="32">
        <f t="shared" si="910"/>
        <v>0.76900000000000002</v>
      </c>
      <c r="GR174" s="42"/>
      <c r="GS174" s="33">
        <f t="shared" si="814"/>
        <v>25021.095910000004</v>
      </c>
      <c r="GT174" s="62">
        <f t="shared" si="815"/>
        <v>687576.72900000017</v>
      </c>
      <c r="GU174" s="4"/>
      <c r="GV174" s="5"/>
      <c r="GW174" s="4"/>
      <c r="GX174" s="4"/>
      <c r="GY174" s="4"/>
      <c r="GZ174" s="5"/>
      <c r="HA174" s="4"/>
      <c r="HB174" s="4"/>
      <c r="HC174" s="4"/>
      <c r="HD174" s="5"/>
      <c r="HE174" s="4"/>
      <c r="HF174" s="4"/>
      <c r="HG174" s="4"/>
      <c r="HH174" s="5"/>
      <c r="HI174" s="4"/>
      <c r="HJ174" s="1"/>
      <c r="HK174" s="1"/>
      <c r="HL174" s="2"/>
      <c r="HM174" s="1"/>
      <c r="HN174" s="1"/>
      <c r="HO174" s="1"/>
      <c r="HP174" s="2"/>
      <c r="HQ174" s="1"/>
      <c r="HR174" s="1"/>
      <c r="HS174" s="1"/>
      <c r="HT174" s="2"/>
      <c r="HU174" s="1"/>
      <c r="HV174" s="1"/>
      <c r="HW174" s="1"/>
      <c r="HX174" s="2"/>
      <c r="HY174" s="1"/>
      <c r="HZ174" s="1"/>
      <c r="IA174" s="1"/>
      <c r="IB174" s="2"/>
      <c r="IC174" s="1"/>
      <c r="ID174" s="1"/>
      <c r="IE174" s="1"/>
      <c r="IF174" s="2"/>
      <c r="IG174" s="1"/>
      <c r="IH174" s="1"/>
      <c r="II174" s="1"/>
      <c r="IJ174" s="2"/>
      <c r="IK174" s="1"/>
      <c r="IL174" s="1"/>
      <c r="IM174" s="1"/>
      <c r="IR174" s="3"/>
      <c r="IW174" s="3"/>
      <c r="JB174" s="3"/>
      <c r="JG174" s="3"/>
      <c r="JL174" s="3"/>
      <c r="JQ174" s="3"/>
      <c r="JV174" s="3"/>
      <c r="KA174" s="3"/>
      <c r="KF174" s="3"/>
      <c r="KK174" s="3"/>
      <c r="KP174" s="3"/>
      <c r="KU174" s="3"/>
      <c r="KZ174" s="3"/>
      <c r="LE174" s="3"/>
      <c r="LJ174" s="3"/>
    </row>
    <row r="175" spans="1:322" x14ac:dyDescent="0.3">
      <c r="A175" s="52">
        <v>2019</v>
      </c>
      <c r="B175" s="53" t="s">
        <v>5</v>
      </c>
      <c r="C175" s="40">
        <v>0</v>
      </c>
      <c r="D175" s="6">
        <v>0</v>
      </c>
      <c r="E175" s="39">
        <v>0</v>
      </c>
      <c r="F175" s="40">
        <v>25.453599999999998</v>
      </c>
      <c r="G175" s="6">
        <v>1205.8330000000001</v>
      </c>
      <c r="H175" s="39">
        <f t="shared" ref="H175:H186" si="911">G175/F175*1000</f>
        <v>47373.770311468717</v>
      </c>
      <c r="I175" s="40">
        <v>7.2220300000000002</v>
      </c>
      <c r="J175" s="6">
        <v>188.953</v>
      </c>
      <c r="K175" s="39">
        <f t="shared" ref="K175:K186" si="912">J175/I175*1000</f>
        <v>26163.419426393964</v>
      </c>
      <c r="L175" s="40">
        <v>6.72</v>
      </c>
      <c r="M175" s="6">
        <v>148.10300000000001</v>
      </c>
      <c r="N175" s="39">
        <f t="shared" ref="N175:N186" si="913">M175/L175*1000</f>
        <v>22039.136904761908</v>
      </c>
      <c r="O175" s="40">
        <v>0</v>
      </c>
      <c r="P175" s="6">
        <v>0</v>
      </c>
      <c r="Q175" s="39">
        <v>0</v>
      </c>
      <c r="R175" s="40">
        <v>25</v>
      </c>
      <c r="S175" s="6">
        <v>753.8</v>
      </c>
      <c r="T175" s="39">
        <f t="shared" ref="T175" si="914">S175/R175*1000</f>
        <v>30151.999999999996</v>
      </c>
      <c r="U175" s="40">
        <v>0</v>
      </c>
      <c r="V175" s="6">
        <v>0</v>
      </c>
      <c r="W175" s="39">
        <v>0</v>
      </c>
      <c r="X175" s="40">
        <v>123.58955</v>
      </c>
      <c r="Y175" s="6">
        <v>4799.6490000000003</v>
      </c>
      <c r="Z175" s="39">
        <f t="shared" ref="Z175:Z186" si="915">Y175/X175*1000</f>
        <v>38835.395063741234</v>
      </c>
      <c r="AA175" s="40">
        <v>8.2435400000000012</v>
      </c>
      <c r="AB175" s="6">
        <v>350.34399999999999</v>
      </c>
      <c r="AC175" s="39">
        <f t="shared" ref="AC175:AC184" si="916">AB175/AA175*1000</f>
        <v>42499.217569151115</v>
      </c>
      <c r="AD175" s="40">
        <v>0</v>
      </c>
      <c r="AE175" s="6">
        <v>0</v>
      </c>
      <c r="AF175" s="39">
        <v>0</v>
      </c>
      <c r="AG175" s="40">
        <v>0</v>
      </c>
      <c r="AH175" s="6">
        <v>0</v>
      </c>
      <c r="AI175" s="39">
        <f t="shared" ref="AI175:AI186" si="917">IF(AG175=0,0,AH175/AG175*1000)</f>
        <v>0</v>
      </c>
      <c r="AJ175" s="40">
        <v>223.983</v>
      </c>
      <c r="AK175" s="6">
        <v>7084.1570000000002</v>
      </c>
      <c r="AL175" s="39">
        <f t="shared" ref="AL175:AL186" si="918">AK175/AJ175*1000</f>
        <v>31628.101239826236</v>
      </c>
      <c r="AM175" s="40">
        <v>0</v>
      </c>
      <c r="AN175" s="6">
        <v>0</v>
      </c>
      <c r="AO175" s="39">
        <v>0</v>
      </c>
      <c r="AP175" s="40">
        <v>1.124E-2</v>
      </c>
      <c r="AQ175" s="6">
        <v>3.2000000000000001E-2</v>
      </c>
      <c r="AR175" s="39">
        <f t="shared" ref="AR175:AR186" si="919">AQ175/AP175*1000</f>
        <v>2846.9750889679717</v>
      </c>
      <c r="AS175" s="40">
        <v>0</v>
      </c>
      <c r="AT175" s="6">
        <v>0</v>
      </c>
      <c r="AU175" s="39">
        <f t="shared" ref="AU175:AU186" si="920">IF(AS175=0,0,AT175/AS175*1000)</f>
        <v>0</v>
      </c>
      <c r="AV175" s="40">
        <v>41.960599999999999</v>
      </c>
      <c r="AW175" s="6">
        <v>1153.7719999999999</v>
      </c>
      <c r="AX175" s="39">
        <f t="shared" ref="AX175:AX186" si="921">AW175/AV175*1000</f>
        <v>27496.556293284651</v>
      </c>
      <c r="AY175" s="40">
        <v>0</v>
      </c>
      <c r="AZ175" s="6">
        <v>0</v>
      </c>
      <c r="BA175" s="39">
        <v>0</v>
      </c>
      <c r="BB175" s="40">
        <v>0</v>
      </c>
      <c r="BC175" s="6">
        <v>0</v>
      </c>
      <c r="BD175" s="39">
        <v>0</v>
      </c>
      <c r="BE175" s="40"/>
      <c r="BF175" s="6"/>
      <c r="BG175" s="39"/>
      <c r="BH175" s="40">
        <v>0</v>
      </c>
      <c r="BI175" s="6">
        <v>0</v>
      </c>
      <c r="BJ175" s="39">
        <v>0</v>
      </c>
      <c r="BK175" s="40">
        <v>0</v>
      </c>
      <c r="BL175" s="6">
        <v>0</v>
      </c>
      <c r="BM175" s="39">
        <f t="shared" ref="BM175:BM186" si="922">IF(BK175=0,0,BL175/BK175*1000)</f>
        <v>0</v>
      </c>
      <c r="BN175" s="40">
        <v>0</v>
      </c>
      <c r="BO175" s="6">
        <v>0</v>
      </c>
      <c r="BP175" s="39">
        <f t="shared" ref="BP175:BP186" si="923">IF(BN175=0,0,BO175/BN175*1000)</f>
        <v>0</v>
      </c>
      <c r="BQ175" s="40">
        <v>0</v>
      </c>
      <c r="BR175" s="6">
        <v>0</v>
      </c>
      <c r="BS175" s="39">
        <v>0</v>
      </c>
      <c r="BT175" s="40">
        <v>12.10323</v>
      </c>
      <c r="BU175" s="6">
        <v>286.84899999999999</v>
      </c>
      <c r="BV175" s="39">
        <f t="shared" ref="BV175:BV186" si="924">BU175/BT175*1000</f>
        <v>23700.202342680423</v>
      </c>
      <c r="BW175" s="40">
        <v>0</v>
      </c>
      <c r="BX175" s="6">
        <v>0</v>
      </c>
      <c r="BY175" s="39">
        <v>0</v>
      </c>
      <c r="BZ175" s="40">
        <v>7.9450000000000003</v>
      </c>
      <c r="CA175" s="6">
        <v>926.59900000000005</v>
      </c>
      <c r="CB175" s="39">
        <f t="shared" ref="CB175:CB186" si="925">CA175/BZ175*1000</f>
        <v>116626.68344870988</v>
      </c>
      <c r="CC175" s="40">
        <v>0</v>
      </c>
      <c r="CD175" s="6">
        <v>0</v>
      </c>
      <c r="CE175" s="39">
        <v>0</v>
      </c>
      <c r="CF175" s="40">
        <v>0</v>
      </c>
      <c r="CG175" s="6">
        <v>0</v>
      </c>
      <c r="CH175" s="39">
        <v>0</v>
      </c>
      <c r="CI175" s="40">
        <v>3.98E-3</v>
      </c>
      <c r="CJ175" s="6">
        <v>0.60499999999999998</v>
      </c>
      <c r="CK175" s="39">
        <f t="shared" ref="CK175" si="926">CJ175/CI175*1000</f>
        <v>152010.05025125627</v>
      </c>
      <c r="CL175" s="40">
        <v>0</v>
      </c>
      <c r="CM175" s="6">
        <v>0</v>
      </c>
      <c r="CN175" s="39">
        <f t="shared" ref="CN175:CN186" si="927">IF(CL175=0,0,CM175/CL175*1000)</f>
        <v>0</v>
      </c>
      <c r="CO175" s="40">
        <v>3.75</v>
      </c>
      <c r="CP175" s="6">
        <v>2.15</v>
      </c>
      <c r="CQ175" s="39">
        <f t="shared" ref="CQ175:CQ186" si="928">CP175/CO175*1000</f>
        <v>573.33333333333337</v>
      </c>
      <c r="CR175" s="40">
        <v>0</v>
      </c>
      <c r="CS175" s="6">
        <v>0</v>
      </c>
      <c r="CT175" s="39">
        <v>0</v>
      </c>
      <c r="CU175" s="40">
        <v>0</v>
      </c>
      <c r="CV175" s="6">
        <v>0</v>
      </c>
      <c r="CW175" s="39">
        <v>0</v>
      </c>
      <c r="CX175" s="40"/>
      <c r="CY175" s="6"/>
      <c r="CZ175" s="39"/>
      <c r="DA175" s="40">
        <v>0</v>
      </c>
      <c r="DB175" s="6">
        <v>0</v>
      </c>
      <c r="DC175" s="39">
        <v>0</v>
      </c>
      <c r="DD175" s="40">
        <v>0</v>
      </c>
      <c r="DE175" s="6">
        <v>0</v>
      </c>
      <c r="DF175" s="39">
        <v>0</v>
      </c>
      <c r="DG175" s="40">
        <v>0</v>
      </c>
      <c r="DH175" s="6">
        <v>0</v>
      </c>
      <c r="DI175" s="39">
        <v>0</v>
      </c>
      <c r="DJ175" s="40">
        <v>0</v>
      </c>
      <c r="DK175" s="6">
        <v>0</v>
      </c>
      <c r="DL175" s="39">
        <v>0</v>
      </c>
      <c r="DM175" s="40">
        <v>331.22701000000001</v>
      </c>
      <c r="DN175" s="6">
        <v>8422.7870000000003</v>
      </c>
      <c r="DO175" s="39">
        <f t="shared" ref="DO175:DO186" si="929">DN175/DM175*1000</f>
        <v>25429.046381211487</v>
      </c>
      <c r="DP175" s="40">
        <v>0</v>
      </c>
      <c r="DQ175" s="6">
        <v>0</v>
      </c>
      <c r="DR175" s="39">
        <v>0</v>
      </c>
      <c r="DS175" s="40">
        <v>0</v>
      </c>
      <c r="DT175" s="6">
        <v>0</v>
      </c>
      <c r="DU175" s="39">
        <v>0</v>
      </c>
      <c r="DV175" s="40">
        <v>0</v>
      </c>
      <c r="DW175" s="6">
        <v>0</v>
      </c>
      <c r="DX175" s="39">
        <v>0</v>
      </c>
      <c r="DY175" s="40">
        <v>0</v>
      </c>
      <c r="DZ175" s="6">
        <v>0</v>
      </c>
      <c r="EA175" s="39">
        <v>0</v>
      </c>
      <c r="EB175" s="40">
        <v>0</v>
      </c>
      <c r="EC175" s="6">
        <v>0</v>
      </c>
      <c r="ED175" s="39">
        <v>0</v>
      </c>
      <c r="EE175" s="40">
        <v>0</v>
      </c>
      <c r="EF175" s="6">
        <v>0</v>
      </c>
      <c r="EG175" s="39">
        <v>0</v>
      </c>
      <c r="EH175" s="40">
        <v>0</v>
      </c>
      <c r="EI175" s="6">
        <v>0</v>
      </c>
      <c r="EJ175" s="39">
        <v>0</v>
      </c>
      <c r="EK175" s="40">
        <v>0</v>
      </c>
      <c r="EL175" s="6">
        <v>0</v>
      </c>
      <c r="EM175" s="39">
        <v>0</v>
      </c>
      <c r="EN175" s="40">
        <v>0</v>
      </c>
      <c r="EO175" s="6">
        <v>0</v>
      </c>
      <c r="EP175" s="39">
        <v>0</v>
      </c>
      <c r="EQ175" s="40">
        <v>0</v>
      </c>
      <c r="ER175" s="6">
        <v>0</v>
      </c>
      <c r="ES175" s="39">
        <v>0</v>
      </c>
      <c r="ET175" s="40">
        <v>183.98114000000001</v>
      </c>
      <c r="EU175" s="6">
        <v>3225.1239999999998</v>
      </c>
      <c r="EV175" s="39">
        <f t="shared" ref="EV175:EV186" si="930">EU175/ET175*1000</f>
        <v>17529.644614659959</v>
      </c>
      <c r="EW175" s="40">
        <v>0</v>
      </c>
      <c r="EX175" s="6">
        <v>0</v>
      </c>
      <c r="EY175" s="39">
        <v>0</v>
      </c>
      <c r="EZ175" s="40">
        <v>0</v>
      </c>
      <c r="FA175" s="6">
        <v>0</v>
      </c>
      <c r="FB175" s="39">
        <v>0</v>
      </c>
      <c r="FC175" s="40">
        <v>0</v>
      </c>
      <c r="FD175" s="6">
        <v>0</v>
      </c>
      <c r="FE175" s="39">
        <v>0</v>
      </c>
      <c r="FF175" s="40">
        <v>0</v>
      </c>
      <c r="FG175" s="6">
        <v>0</v>
      </c>
      <c r="FH175" s="39">
        <v>0</v>
      </c>
      <c r="FI175" s="40">
        <v>0</v>
      </c>
      <c r="FJ175" s="6">
        <v>0</v>
      </c>
      <c r="FK175" s="39">
        <v>0</v>
      </c>
      <c r="FL175" s="40">
        <v>126.776</v>
      </c>
      <c r="FM175" s="6">
        <v>2236.375</v>
      </c>
      <c r="FN175" s="39">
        <f t="shared" ref="FN175:FN186" si="931">FM175/FL175*1000</f>
        <v>17640.36568435666</v>
      </c>
      <c r="FO175" s="40">
        <v>0</v>
      </c>
      <c r="FP175" s="6">
        <v>0</v>
      </c>
      <c r="FQ175" s="39">
        <f t="shared" ref="FQ175:FQ186" si="932">IF(FO175=0,0,FP175/FO175*1000)</f>
        <v>0</v>
      </c>
      <c r="FR175" s="40">
        <v>0</v>
      </c>
      <c r="FS175" s="6">
        <v>0</v>
      </c>
      <c r="FT175" s="39">
        <f t="shared" ref="FT175:FT186" si="933">IF(FR175=0,0,FS175/FR175*1000)</f>
        <v>0</v>
      </c>
      <c r="FU175" s="40">
        <v>0</v>
      </c>
      <c r="FV175" s="6">
        <v>0</v>
      </c>
      <c r="FW175" s="39">
        <v>0</v>
      </c>
      <c r="FX175" s="40">
        <v>0</v>
      </c>
      <c r="FY175" s="6">
        <v>0</v>
      </c>
      <c r="FZ175" s="39">
        <v>0</v>
      </c>
      <c r="GA175" s="40">
        <v>53.579160000000002</v>
      </c>
      <c r="GB175" s="6">
        <v>1150.414</v>
      </c>
      <c r="GC175" s="39">
        <f t="shared" ref="GC175:GC186" si="934">GB175/GA175*1000</f>
        <v>21471.29592923816</v>
      </c>
      <c r="GD175" s="40">
        <v>5.289E-2</v>
      </c>
      <c r="GE175" s="6">
        <v>17.327000000000002</v>
      </c>
      <c r="GF175" s="39">
        <f t="shared" ref="GF175:GF186" si="935">GE175/GD175*1000</f>
        <v>327604.46209113259</v>
      </c>
      <c r="GG175" s="40">
        <v>0</v>
      </c>
      <c r="GH175" s="6">
        <v>0</v>
      </c>
      <c r="GI175" s="39">
        <v>0</v>
      </c>
      <c r="GJ175" s="40">
        <v>0</v>
      </c>
      <c r="GK175" s="6">
        <v>0</v>
      </c>
      <c r="GL175" s="39">
        <v>0</v>
      </c>
      <c r="GM175" s="40">
        <v>0</v>
      </c>
      <c r="GN175" s="6">
        <v>0</v>
      </c>
      <c r="GO175" s="39">
        <v>0</v>
      </c>
      <c r="GP175" s="40">
        <v>0</v>
      </c>
      <c r="GQ175" s="6">
        <v>0</v>
      </c>
      <c r="GR175" s="39">
        <v>0</v>
      </c>
      <c r="GS175" s="66">
        <f t="shared" ref="GS175:GS185" si="936">SUM(C175,F175,I175,L175,R175,X175,AA175,AJ175,AV175,AY175,BH175,BQ175,BT175,BZ175,CF175,CR175,DA175,DM175,DP175,EE175,EK175,EQ175,ET175,FC175,FI175,FL175,FX175,GA175,GD175,GP175+DG175+GG175+BW175+AM175+AD175+CO175+DJ175,CI175+AP175+CC175+EH175+O175)+EZ175+GJ175+CU175+EW175+EN175+FU175+DY175+DS175+BB175+U175+DV175+GM175+FF175+EB175</f>
        <v>1181.6019699999999</v>
      </c>
      <c r="GT175" s="68">
        <f t="shared" ref="GT175:GT185" si="937">SUM(D175,G175,J175,M175,S175,Y175,AB175,AK175,AW175,AZ175,BI175,BR175,BU175,CA175,CG175,CS175,DB175,DN175,DQ175,EF175,EL175,ER175,EU175,FD175,FJ175,FM175,FY175,GB175,GE175,GQ175+DH175+GH175+BX175+AN175+AE175+CP175+DK175,CJ175+AQ175+CD175+EI175+P175)+FA175+GK175+CV175+EX175+EO175+FV175+DZ175+DT175+BC175+V175+DW175+GN175+FG175+EC175</f>
        <v>31952.873000000003</v>
      </c>
      <c r="GU175" s="4"/>
      <c r="GV175" s="5"/>
      <c r="GW175" s="4"/>
      <c r="GX175" s="4"/>
      <c r="GY175" s="4"/>
      <c r="GZ175" s="5"/>
      <c r="HA175" s="4"/>
      <c r="HB175" s="4"/>
      <c r="HC175" s="4"/>
      <c r="HD175" s="5"/>
      <c r="HE175" s="4"/>
      <c r="HF175" s="4"/>
      <c r="HG175" s="4"/>
      <c r="HH175" s="5"/>
      <c r="HI175" s="4"/>
      <c r="HJ175" s="1"/>
      <c r="HK175" s="1"/>
      <c r="HL175" s="2"/>
      <c r="HM175" s="1"/>
      <c r="HN175" s="1"/>
      <c r="HO175" s="1"/>
      <c r="HP175" s="2"/>
      <c r="HQ175" s="1"/>
      <c r="HR175" s="1"/>
      <c r="HS175" s="1"/>
      <c r="HT175" s="2"/>
      <c r="HU175" s="1"/>
      <c r="HV175" s="1"/>
      <c r="HW175" s="1"/>
      <c r="HX175" s="2"/>
      <c r="HY175" s="1"/>
      <c r="HZ175" s="1"/>
      <c r="IA175" s="1"/>
      <c r="IB175" s="2"/>
      <c r="IC175" s="1"/>
      <c r="ID175" s="1"/>
      <c r="IE175" s="1"/>
      <c r="IF175" s="2"/>
      <c r="IG175" s="1"/>
      <c r="IH175" s="1"/>
      <c r="II175" s="1"/>
      <c r="IJ175" s="2"/>
      <c r="IK175" s="1"/>
      <c r="IL175" s="1"/>
      <c r="IM175" s="1"/>
    </row>
    <row r="176" spans="1:322" x14ac:dyDescent="0.3">
      <c r="A176" s="52">
        <v>2019</v>
      </c>
      <c r="B176" s="53" t="s">
        <v>6</v>
      </c>
      <c r="C176" s="40">
        <v>0</v>
      </c>
      <c r="D176" s="6">
        <v>0</v>
      </c>
      <c r="E176" s="39">
        <v>0</v>
      </c>
      <c r="F176" s="40">
        <v>102.57498</v>
      </c>
      <c r="G176" s="6">
        <v>3426.8090000000002</v>
      </c>
      <c r="H176" s="39">
        <f t="shared" si="911"/>
        <v>33407.844681032358</v>
      </c>
      <c r="I176" s="40">
        <v>7.6075200000000001</v>
      </c>
      <c r="J176" s="6">
        <v>245.071</v>
      </c>
      <c r="K176" s="39">
        <f t="shared" si="912"/>
        <v>32214.30899951627</v>
      </c>
      <c r="L176" s="40">
        <v>0</v>
      </c>
      <c r="M176" s="6">
        <v>0</v>
      </c>
      <c r="N176" s="39">
        <v>0</v>
      </c>
      <c r="O176" s="40">
        <v>3.0600000000000002E-2</v>
      </c>
      <c r="P176" s="6">
        <v>0.82</v>
      </c>
      <c r="Q176" s="39">
        <f t="shared" ref="Q176:Q182" si="938">P176/O176*1000</f>
        <v>26797.385620915029</v>
      </c>
      <c r="R176" s="40">
        <v>0</v>
      </c>
      <c r="S176" s="6">
        <v>0</v>
      </c>
      <c r="T176" s="39">
        <v>0</v>
      </c>
      <c r="U176" s="40">
        <v>0</v>
      </c>
      <c r="V176" s="6">
        <v>0</v>
      </c>
      <c r="W176" s="39">
        <v>0</v>
      </c>
      <c r="X176" s="40">
        <v>0</v>
      </c>
      <c r="Y176" s="6">
        <v>0</v>
      </c>
      <c r="Z176" s="39">
        <v>0</v>
      </c>
      <c r="AA176" s="40">
        <v>0</v>
      </c>
      <c r="AB176" s="6">
        <v>0</v>
      </c>
      <c r="AC176" s="39">
        <v>0</v>
      </c>
      <c r="AD176" s="40">
        <v>0</v>
      </c>
      <c r="AE176" s="6">
        <v>0</v>
      </c>
      <c r="AF176" s="39">
        <v>0</v>
      </c>
      <c r="AG176" s="40">
        <v>0</v>
      </c>
      <c r="AH176" s="6">
        <v>0</v>
      </c>
      <c r="AI176" s="39">
        <f t="shared" si="917"/>
        <v>0</v>
      </c>
      <c r="AJ176" s="40">
        <v>245.79400000000001</v>
      </c>
      <c r="AK176" s="6">
        <v>6189.6549999999997</v>
      </c>
      <c r="AL176" s="39">
        <f t="shared" si="918"/>
        <v>25182.286793005525</v>
      </c>
      <c r="AM176" s="40">
        <v>0</v>
      </c>
      <c r="AN176" s="6">
        <v>0</v>
      </c>
      <c r="AO176" s="39">
        <v>0</v>
      </c>
      <c r="AP176" s="40">
        <v>0</v>
      </c>
      <c r="AQ176" s="6">
        <v>0</v>
      </c>
      <c r="AR176" s="39">
        <v>0</v>
      </c>
      <c r="AS176" s="40">
        <v>0</v>
      </c>
      <c r="AT176" s="6">
        <v>0</v>
      </c>
      <c r="AU176" s="39">
        <f t="shared" si="920"/>
        <v>0</v>
      </c>
      <c r="AV176" s="40">
        <v>132.23760000000001</v>
      </c>
      <c r="AW176" s="6">
        <v>3521.433</v>
      </c>
      <c r="AX176" s="39">
        <f t="shared" si="921"/>
        <v>26629.589466233505</v>
      </c>
      <c r="AY176" s="40">
        <v>1.2144000000000001</v>
      </c>
      <c r="AZ176" s="6">
        <v>29.568999999999999</v>
      </c>
      <c r="BA176" s="39">
        <f t="shared" ref="BA176:BA186" si="939">AZ176/AY176*1000</f>
        <v>24348.649538866925</v>
      </c>
      <c r="BB176" s="40">
        <v>0</v>
      </c>
      <c r="BC176" s="6">
        <v>0</v>
      </c>
      <c r="BD176" s="39">
        <v>0</v>
      </c>
      <c r="BE176" s="40"/>
      <c r="BF176" s="6"/>
      <c r="BG176" s="39"/>
      <c r="BH176" s="40">
        <v>20.995999999999999</v>
      </c>
      <c r="BI176" s="6">
        <v>359.00799999999998</v>
      </c>
      <c r="BJ176" s="39">
        <f t="shared" ref="BJ176:BJ186" si="940">BI176/BH176*1000</f>
        <v>17098.87597637645</v>
      </c>
      <c r="BK176" s="40">
        <v>0</v>
      </c>
      <c r="BL176" s="6">
        <v>0</v>
      </c>
      <c r="BM176" s="39">
        <f t="shared" si="922"/>
        <v>0</v>
      </c>
      <c r="BN176" s="40">
        <v>0</v>
      </c>
      <c r="BO176" s="6">
        <v>0</v>
      </c>
      <c r="BP176" s="39">
        <f t="shared" si="923"/>
        <v>0</v>
      </c>
      <c r="BQ176" s="40">
        <v>0</v>
      </c>
      <c r="BR176" s="6">
        <v>0</v>
      </c>
      <c r="BS176" s="39">
        <v>0</v>
      </c>
      <c r="BT176" s="40">
        <v>0</v>
      </c>
      <c r="BU176" s="6">
        <v>0</v>
      </c>
      <c r="BV176" s="39">
        <v>0</v>
      </c>
      <c r="BW176" s="40">
        <v>2.8E-3</v>
      </c>
      <c r="BX176" s="6">
        <v>9.2219999999999995</v>
      </c>
      <c r="BY176" s="63">
        <f t="shared" ref="BY176:BY177" si="941">BX176/BW176*1000</f>
        <v>3293571.4285714286</v>
      </c>
      <c r="BZ176" s="40">
        <v>197.792</v>
      </c>
      <c r="CA176" s="6">
        <v>2866.989</v>
      </c>
      <c r="CB176" s="39">
        <f t="shared" si="925"/>
        <v>14494.969462870087</v>
      </c>
      <c r="CC176" s="40">
        <v>0</v>
      </c>
      <c r="CD176" s="6">
        <v>0</v>
      </c>
      <c r="CE176" s="39">
        <v>0</v>
      </c>
      <c r="CF176" s="40">
        <v>0.16</v>
      </c>
      <c r="CG176" s="6">
        <v>7.8159999999999998</v>
      </c>
      <c r="CH176" s="39">
        <f t="shared" ref="CH176:CH185" si="942">CG176/CF176*1000</f>
        <v>48850</v>
      </c>
      <c r="CI176" s="40">
        <v>0</v>
      </c>
      <c r="CJ176" s="6">
        <v>0</v>
      </c>
      <c r="CK176" s="39">
        <v>0</v>
      </c>
      <c r="CL176" s="40">
        <v>0</v>
      </c>
      <c r="CM176" s="6">
        <v>0</v>
      </c>
      <c r="CN176" s="39">
        <f t="shared" si="927"/>
        <v>0</v>
      </c>
      <c r="CO176" s="40">
        <v>4.5</v>
      </c>
      <c r="CP176" s="6">
        <v>12</v>
      </c>
      <c r="CQ176" s="39">
        <f t="shared" si="928"/>
        <v>2666.6666666666665</v>
      </c>
      <c r="CR176" s="40">
        <v>0</v>
      </c>
      <c r="CS176" s="6">
        <v>0</v>
      </c>
      <c r="CT176" s="39">
        <v>0</v>
      </c>
      <c r="CU176" s="40">
        <v>0</v>
      </c>
      <c r="CV176" s="6">
        <v>0</v>
      </c>
      <c r="CW176" s="39">
        <v>0</v>
      </c>
      <c r="CX176" s="40"/>
      <c r="CY176" s="6"/>
      <c r="CZ176" s="39"/>
      <c r="DA176" s="40">
        <v>0</v>
      </c>
      <c r="DB176" s="6">
        <v>0</v>
      </c>
      <c r="DC176" s="39">
        <v>0</v>
      </c>
      <c r="DD176" s="40">
        <v>0</v>
      </c>
      <c r="DE176" s="6">
        <v>0</v>
      </c>
      <c r="DF176" s="39">
        <v>0</v>
      </c>
      <c r="DG176" s="40">
        <v>0</v>
      </c>
      <c r="DH176" s="6">
        <v>0</v>
      </c>
      <c r="DI176" s="39">
        <v>0</v>
      </c>
      <c r="DJ176" s="40">
        <v>0</v>
      </c>
      <c r="DK176" s="6">
        <v>0</v>
      </c>
      <c r="DL176" s="39">
        <v>0</v>
      </c>
      <c r="DM176" s="40">
        <v>945.68700000000001</v>
      </c>
      <c r="DN176" s="6">
        <v>21891.437999999998</v>
      </c>
      <c r="DO176" s="39">
        <f t="shared" si="929"/>
        <v>23148.714109425211</v>
      </c>
      <c r="DP176" s="40">
        <v>0</v>
      </c>
      <c r="DQ176" s="6">
        <v>0</v>
      </c>
      <c r="DR176" s="39">
        <v>0</v>
      </c>
      <c r="DS176" s="40">
        <v>0</v>
      </c>
      <c r="DT176" s="6">
        <v>0</v>
      </c>
      <c r="DU176" s="39">
        <v>0</v>
      </c>
      <c r="DV176" s="40">
        <v>0</v>
      </c>
      <c r="DW176" s="6">
        <v>0</v>
      </c>
      <c r="DX176" s="39">
        <v>0</v>
      </c>
      <c r="DY176" s="40">
        <v>0</v>
      </c>
      <c r="DZ176" s="6">
        <v>0</v>
      </c>
      <c r="EA176" s="39">
        <v>0</v>
      </c>
      <c r="EB176" s="40">
        <v>0</v>
      </c>
      <c r="EC176" s="6">
        <v>0</v>
      </c>
      <c r="ED176" s="39">
        <v>0</v>
      </c>
      <c r="EE176" s="40">
        <v>2E-3</v>
      </c>
      <c r="EF176" s="6">
        <v>3.198</v>
      </c>
      <c r="EG176" s="63">
        <f t="shared" ref="EG176:EG183" si="943">EF176/EE176*1000</f>
        <v>1599000</v>
      </c>
      <c r="EH176" s="40">
        <v>0</v>
      </c>
      <c r="EI176" s="6">
        <v>0</v>
      </c>
      <c r="EJ176" s="39">
        <v>0</v>
      </c>
      <c r="EK176" s="40">
        <v>0</v>
      </c>
      <c r="EL176" s="6">
        <v>0</v>
      </c>
      <c r="EM176" s="39">
        <v>0</v>
      </c>
      <c r="EN176" s="40">
        <v>0</v>
      </c>
      <c r="EO176" s="6">
        <v>0</v>
      </c>
      <c r="EP176" s="39">
        <v>0</v>
      </c>
      <c r="EQ176" s="40">
        <v>0</v>
      </c>
      <c r="ER176" s="6">
        <v>0</v>
      </c>
      <c r="ES176" s="39">
        <v>0</v>
      </c>
      <c r="ET176" s="40">
        <v>408.88299999999998</v>
      </c>
      <c r="EU176" s="6">
        <v>7561.0370000000003</v>
      </c>
      <c r="EV176" s="39">
        <f t="shared" si="930"/>
        <v>18491.932900120573</v>
      </c>
      <c r="EW176" s="40">
        <v>0</v>
      </c>
      <c r="EX176" s="6">
        <v>0</v>
      </c>
      <c r="EY176" s="39">
        <v>0</v>
      </c>
      <c r="EZ176" s="40">
        <v>0</v>
      </c>
      <c r="FA176" s="6">
        <v>0</v>
      </c>
      <c r="FB176" s="39">
        <v>0</v>
      </c>
      <c r="FC176" s="40">
        <v>0</v>
      </c>
      <c r="FD176" s="6">
        <v>0</v>
      </c>
      <c r="FE176" s="39">
        <v>0</v>
      </c>
      <c r="FF176" s="40">
        <v>0</v>
      </c>
      <c r="FG176" s="6">
        <v>0</v>
      </c>
      <c r="FH176" s="39">
        <v>0</v>
      </c>
      <c r="FI176" s="40">
        <v>0</v>
      </c>
      <c r="FJ176" s="6">
        <v>0</v>
      </c>
      <c r="FK176" s="39">
        <v>0</v>
      </c>
      <c r="FL176" s="40">
        <v>158.85595999999998</v>
      </c>
      <c r="FM176" s="6">
        <v>3205.7950000000001</v>
      </c>
      <c r="FN176" s="39">
        <f t="shared" si="931"/>
        <v>20180.514473614967</v>
      </c>
      <c r="FO176" s="40">
        <v>0</v>
      </c>
      <c r="FP176" s="6">
        <v>0</v>
      </c>
      <c r="FQ176" s="39">
        <f t="shared" si="932"/>
        <v>0</v>
      </c>
      <c r="FR176" s="40">
        <v>0</v>
      </c>
      <c r="FS176" s="6">
        <v>0</v>
      </c>
      <c r="FT176" s="39">
        <f t="shared" si="933"/>
        <v>0</v>
      </c>
      <c r="FU176" s="40">
        <v>0</v>
      </c>
      <c r="FV176" s="6">
        <v>0</v>
      </c>
      <c r="FW176" s="39">
        <v>0</v>
      </c>
      <c r="FX176" s="40">
        <v>0</v>
      </c>
      <c r="FY176" s="6">
        <v>0</v>
      </c>
      <c r="FZ176" s="39">
        <v>0</v>
      </c>
      <c r="GA176" s="40">
        <v>61.042499999999997</v>
      </c>
      <c r="GB176" s="6">
        <v>919.87099999999998</v>
      </c>
      <c r="GC176" s="39">
        <f t="shared" si="934"/>
        <v>15069.353319408609</v>
      </c>
      <c r="GD176" s="40">
        <v>50.201360000000001</v>
      </c>
      <c r="GE176" s="6">
        <v>1719.13</v>
      </c>
      <c r="GF176" s="39">
        <f t="shared" si="935"/>
        <v>34244.689785296658</v>
      </c>
      <c r="GG176" s="40">
        <v>8.8759999999999994</v>
      </c>
      <c r="GH176" s="6">
        <v>57.314</v>
      </c>
      <c r="GI176" s="39">
        <f t="shared" ref="GI176:GI185" si="944">GH176/GG176*1000</f>
        <v>6457.1879224876075</v>
      </c>
      <c r="GJ176" s="40">
        <v>0</v>
      </c>
      <c r="GK176" s="6">
        <v>0</v>
      </c>
      <c r="GL176" s="39">
        <v>0</v>
      </c>
      <c r="GM176" s="40">
        <v>0</v>
      </c>
      <c r="GN176" s="6">
        <v>0</v>
      </c>
      <c r="GO176" s="39">
        <v>0</v>
      </c>
      <c r="GP176" s="40">
        <v>0</v>
      </c>
      <c r="GQ176" s="6">
        <v>0</v>
      </c>
      <c r="GR176" s="39">
        <v>0</v>
      </c>
      <c r="GS176" s="8">
        <f t="shared" si="936"/>
        <v>2346.4577199999999</v>
      </c>
      <c r="GT176" s="69">
        <f t="shared" si="937"/>
        <v>52026.174999999996</v>
      </c>
      <c r="GU176" s="4"/>
      <c r="GV176" s="5"/>
      <c r="GW176" s="4"/>
      <c r="GX176" s="4"/>
      <c r="GY176" s="4"/>
      <c r="GZ176" s="5"/>
      <c r="HA176" s="4"/>
      <c r="HB176" s="4"/>
      <c r="HC176" s="4"/>
      <c r="HD176" s="5"/>
      <c r="HE176" s="4"/>
      <c r="HF176" s="4"/>
      <c r="HG176" s="4"/>
      <c r="HH176" s="5"/>
      <c r="HI176" s="4"/>
      <c r="HJ176" s="1"/>
      <c r="HK176" s="1"/>
      <c r="HL176" s="2"/>
      <c r="HM176" s="1"/>
      <c r="HN176" s="1"/>
      <c r="HO176" s="1"/>
      <c r="HP176" s="2"/>
      <c r="HQ176" s="1"/>
      <c r="HR176" s="1"/>
      <c r="HS176" s="1"/>
      <c r="HT176" s="2"/>
      <c r="HU176" s="1"/>
      <c r="HV176" s="1"/>
      <c r="HW176" s="1"/>
      <c r="HX176" s="2"/>
      <c r="HY176" s="1"/>
      <c r="HZ176" s="1"/>
      <c r="IA176" s="1"/>
      <c r="IB176" s="2"/>
      <c r="IC176" s="1"/>
      <c r="ID176" s="1"/>
      <c r="IE176" s="1"/>
      <c r="IF176" s="2"/>
      <c r="IG176" s="1"/>
      <c r="IH176" s="1"/>
      <c r="II176" s="1"/>
      <c r="IJ176" s="2"/>
      <c r="IK176" s="1"/>
      <c r="IL176" s="1"/>
      <c r="IM176" s="1"/>
    </row>
    <row r="177" spans="1:322" x14ac:dyDescent="0.3">
      <c r="A177" s="52">
        <v>2019</v>
      </c>
      <c r="B177" s="53" t="s">
        <v>7</v>
      </c>
      <c r="C177" s="40">
        <v>0</v>
      </c>
      <c r="D177" s="6">
        <v>0</v>
      </c>
      <c r="E177" s="39">
        <v>0</v>
      </c>
      <c r="F177" s="40">
        <v>9.5039999999999996</v>
      </c>
      <c r="G177" s="6">
        <v>382.77800000000002</v>
      </c>
      <c r="H177" s="39">
        <f t="shared" si="911"/>
        <v>40275.462962962971</v>
      </c>
      <c r="I177" s="40">
        <v>100.72314999999999</v>
      </c>
      <c r="J177" s="6">
        <v>2877.5430000000001</v>
      </c>
      <c r="K177" s="39">
        <f t="shared" si="912"/>
        <v>28568.834473504852</v>
      </c>
      <c r="L177" s="40">
        <v>2</v>
      </c>
      <c r="M177" s="6">
        <v>184.92099999999999</v>
      </c>
      <c r="N177" s="39">
        <f t="shared" si="913"/>
        <v>92460.5</v>
      </c>
      <c r="O177" s="40">
        <v>0</v>
      </c>
      <c r="P177" s="6">
        <v>0</v>
      </c>
      <c r="Q177" s="39">
        <v>0</v>
      </c>
      <c r="R177" s="40">
        <v>0</v>
      </c>
      <c r="S177" s="6">
        <v>0</v>
      </c>
      <c r="T177" s="39">
        <v>0</v>
      </c>
      <c r="U177" s="40">
        <v>0</v>
      </c>
      <c r="V177" s="6">
        <v>0</v>
      </c>
      <c r="W177" s="39">
        <v>0</v>
      </c>
      <c r="X177" s="40">
        <v>174.32669000000001</v>
      </c>
      <c r="Y177" s="6">
        <v>6413.8819999999996</v>
      </c>
      <c r="Z177" s="39">
        <f t="shared" si="915"/>
        <v>36792.312181227091</v>
      </c>
      <c r="AA177" s="40">
        <v>0</v>
      </c>
      <c r="AB177" s="6">
        <v>0</v>
      </c>
      <c r="AC177" s="39">
        <v>0</v>
      </c>
      <c r="AD177" s="40">
        <v>0</v>
      </c>
      <c r="AE177" s="6">
        <v>0</v>
      </c>
      <c r="AF177" s="39">
        <v>0</v>
      </c>
      <c r="AG177" s="40">
        <v>0</v>
      </c>
      <c r="AH177" s="6">
        <v>0</v>
      </c>
      <c r="AI177" s="39">
        <f t="shared" si="917"/>
        <v>0</v>
      </c>
      <c r="AJ177" s="40">
        <v>176.91900000000001</v>
      </c>
      <c r="AK177" s="6">
        <v>4748.4669999999996</v>
      </c>
      <c r="AL177" s="39">
        <f t="shared" si="918"/>
        <v>26839.779786229854</v>
      </c>
      <c r="AM177" s="40">
        <v>0</v>
      </c>
      <c r="AN177" s="6">
        <v>0</v>
      </c>
      <c r="AO177" s="39">
        <v>0</v>
      </c>
      <c r="AP177" s="40">
        <v>9.75E-3</v>
      </c>
      <c r="AQ177" s="6">
        <v>3.5000000000000003E-2</v>
      </c>
      <c r="AR177" s="39">
        <f t="shared" si="919"/>
        <v>3589.7435897435898</v>
      </c>
      <c r="AS177" s="40">
        <v>0</v>
      </c>
      <c r="AT177" s="6">
        <v>0</v>
      </c>
      <c r="AU177" s="39">
        <f t="shared" si="920"/>
        <v>0</v>
      </c>
      <c r="AV177" s="40">
        <v>214.435</v>
      </c>
      <c r="AW177" s="6">
        <v>6108.6139999999996</v>
      </c>
      <c r="AX177" s="39">
        <f t="shared" si="921"/>
        <v>28487.019376501034</v>
      </c>
      <c r="AY177" s="40">
        <v>1.1220000000000001</v>
      </c>
      <c r="AZ177" s="6">
        <v>31.353000000000002</v>
      </c>
      <c r="BA177" s="39">
        <f t="shared" si="939"/>
        <v>27943.850267379676</v>
      </c>
      <c r="BB177" s="40">
        <v>0</v>
      </c>
      <c r="BC177" s="6">
        <v>0</v>
      </c>
      <c r="BD177" s="39">
        <v>0</v>
      </c>
      <c r="BE177" s="40"/>
      <c r="BF177" s="6"/>
      <c r="BG177" s="39"/>
      <c r="BH177" s="40">
        <v>20.885000000000002</v>
      </c>
      <c r="BI177" s="6">
        <v>371.34899999999999</v>
      </c>
      <c r="BJ177" s="39">
        <f t="shared" si="940"/>
        <v>17780.655973186495</v>
      </c>
      <c r="BK177" s="40">
        <v>0</v>
      </c>
      <c r="BL177" s="6">
        <v>0</v>
      </c>
      <c r="BM177" s="39">
        <f t="shared" si="922"/>
        <v>0</v>
      </c>
      <c r="BN177" s="40">
        <v>0</v>
      </c>
      <c r="BO177" s="6">
        <v>0</v>
      </c>
      <c r="BP177" s="39">
        <f t="shared" si="923"/>
        <v>0</v>
      </c>
      <c r="BQ177" s="40">
        <v>0</v>
      </c>
      <c r="BR177" s="6">
        <v>0</v>
      </c>
      <c r="BS177" s="39">
        <v>0</v>
      </c>
      <c r="BT177" s="40">
        <v>18.079650000000001</v>
      </c>
      <c r="BU177" s="6">
        <v>424.74799999999999</v>
      </c>
      <c r="BV177" s="39">
        <f t="shared" si="924"/>
        <v>23493.153905081126</v>
      </c>
      <c r="BW177" s="40">
        <v>1.6999999999999999E-3</v>
      </c>
      <c r="BX177" s="6">
        <v>4.3470000000000004</v>
      </c>
      <c r="BY177" s="63">
        <f t="shared" si="941"/>
        <v>2557058.823529412</v>
      </c>
      <c r="BZ177" s="40">
        <v>197.792</v>
      </c>
      <c r="CA177" s="6">
        <v>2866.989</v>
      </c>
      <c r="CB177" s="39">
        <f t="shared" ref="CB177" si="945">CA177/BZ177*1000</f>
        <v>14494.969462870087</v>
      </c>
      <c r="CC177" s="40">
        <v>0</v>
      </c>
      <c r="CD177" s="6">
        <v>0</v>
      </c>
      <c r="CE177" s="39">
        <v>0</v>
      </c>
      <c r="CF177" s="40">
        <v>23.876999999999999</v>
      </c>
      <c r="CG177" s="6">
        <v>896.452</v>
      </c>
      <c r="CH177" s="39">
        <f t="shared" si="942"/>
        <v>37544.582652762074</v>
      </c>
      <c r="CI177" s="40">
        <v>0</v>
      </c>
      <c r="CJ177" s="6">
        <v>0</v>
      </c>
      <c r="CK177" s="39">
        <v>0</v>
      </c>
      <c r="CL177" s="40">
        <v>0</v>
      </c>
      <c r="CM177" s="6">
        <v>0</v>
      </c>
      <c r="CN177" s="39">
        <f t="shared" si="927"/>
        <v>0</v>
      </c>
      <c r="CO177" s="40">
        <v>8</v>
      </c>
      <c r="CP177" s="6">
        <v>6</v>
      </c>
      <c r="CQ177" s="39">
        <f t="shared" si="928"/>
        <v>750</v>
      </c>
      <c r="CR177" s="40">
        <v>0</v>
      </c>
      <c r="CS177" s="6">
        <v>0</v>
      </c>
      <c r="CT177" s="39">
        <v>0</v>
      </c>
      <c r="CU177" s="40">
        <v>0</v>
      </c>
      <c r="CV177" s="6">
        <v>0</v>
      </c>
      <c r="CW177" s="39">
        <v>0</v>
      </c>
      <c r="CX177" s="40"/>
      <c r="CY177" s="6"/>
      <c r="CZ177" s="39"/>
      <c r="DA177" s="40">
        <v>0</v>
      </c>
      <c r="DB177" s="6">
        <v>0</v>
      </c>
      <c r="DC177" s="39">
        <v>0</v>
      </c>
      <c r="DD177" s="40">
        <v>0</v>
      </c>
      <c r="DE177" s="6">
        <v>0</v>
      </c>
      <c r="DF177" s="39">
        <v>0</v>
      </c>
      <c r="DG177" s="40">
        <v>0</v>
      </c>
      <c r="DH177" s="6">
        <v>0</v>
      </c>
      <c r="DI177" s="39">
        <v>0</v>
      </c>
      <c r="DJ177" s="40">
        <v>0</v>
      </c>
      <c r="DK177" s="6">
        <v>0</v>
      </c>
      <c r="DL177" s="39">
        <v>0</v>
      </c>
      <c r="DM177" s="40">
        <v>595.32899999999995</v>
      </c>
      <c r="DN177" s="6">
        <v>14799.023999999999</v>
      </c>
      <c r="DO177" s="39">
        <f t="shared" si="929"/>
        <v>24858.563920118122</v>
      </c>
      <c r="DP177" s="40">
        <v>0</v>
      </c>
      <c r="DQ177" s="6">
        <v>0</v>
      </c>
      <c r="DR177" s="39">
        <v>0</v>
      </c>
      <c r="DS177" s="40">
        <v>0</v>
      </c>
      <c r="DT177" s="6">
        <v>0</v>
      </c>
      <c r="DU177" s="39">
        <v>0</v>
      </c>
      <c r="DV177" s="40">
        <v>0</v>
      </c>
      <c r="DW177" s="6">
        <v>0</v>
      </c>
      <c r="DX177" s="39">
        <v>0</v>
      </c>
      <c r="DY177" s="40">
        <v>0</v>
      </c>
      <c r="DZ177" s="6">
        <v>0</v>
      </c>
      <c r="EA177" s="39">
        <v>0</v>
      </c>
      <c r="EB177" s="40">
        <v>0</v>
      </c>
      <c r="EC177" s="6">
        <v>0</v>
      </c>
      <c r="ED177" s="39">
        <v>0</v>
      </c>
      <c r="EE177" s="40">
        <v>0</v>
      </c>
      <c r="EF177" s="6">
        <v>0</v>
      </c>
      <c r="EG177" s="39">
        <v>0</v>
      </c>
      <c r="EH177" s="40">
        <v>0</v>
      </c>
      <c r="EI177" s="6">
        <v>0</v>
      </c>
      <c r="EJ177" s="39">
        <v>0</v>
      </c>
      <c r="EK177" s="40">
        <v>0</v>
      </c>
      <c r="EL177" s="6">
        <v>0</v>
      </c>
      <c r="EM177" s="39">
        <v>0</v>
      </c>
      <c r="EN177" s="40">
        <v>0</v>
      </c>
      <c r="EO177" s="6">
        <v>0</v>
      </c>
      <c r="EP177" s="39">
        <v>0</v>
      </c>
      <c r="EQ177" s="40">
        <v>0</v>
      </c>
      <c r="ER177" s="6">
        <v>0</v>
      </c>
      <c r="ES177" s="39">
        <v>0</v>
      </c>
      <c r="ET177" s="40">
        <v>194.87735999999998</v>
      </c>
      <c r="EU177" s="6">
        <v>3927.3139999999999</v>
      </c>
      <c r="EV177" s="39">
        <f t="shared" si="930"/>
        <v>20152.74632209714</v>
      </c>
      <c r="EW177" s="40">
        <v>0</v>
      </c>
      <c r="EX177" s="6">
        <v>0</v>
      </c>
      <c r="EY177" s="39">
        <v>0</v>
      </c>
      <c r="EZ177" s="40">
        <v>0</v>
      </c>
      <c r="FA177" s="6">
        <v>0</v>
      </c>
      <c r="FB177" s="39">
        <v>0</v>
      </c>
      <c r="FC177" s="40">
        <v>0</v>
      </c>
      <c r="FD177" s="6">
        <v>0</v>
      </c>
      <c r="FE177" s="39">
        <v>0</v>
      </c>
      <c r="FF177" s="40">
        <v>0</v>
      </c>
      <c r="FG177" s="6">
        <v>0</v>
      </c>
      <c r="FH177" s="39">
        <v>0</v>
      </c>
      <c r="FI177" s="40">
        <v>0</v>
      </c>
      <c r="FJ177" s="6">
        <v>0</v>
      </c>
      <c r="FK177" s="39">
        <v>0</v>
      </c>
      <c r="FL177" s="40">
        <v>114.8276</v>
      </c>
      <c r="FM177" s="6">
        <v>3312.8</v>
      </c>
      <c r="FN177" s="39">
        <f t="shared" si="931"/>
        <v>28850.206744719912</v>
      </c>
      <c r="FO177" s="40">
        <v>0</v>
      </c>
      <c r="FP177" s="6">
        <v>0</v>
      </c>
      <c r="FQ177" s="39">
        <f t="shared" si="932"/>
        <v>0</v>
      </c>
      <c r="FR177" s="40">
        <v>0</v>
      </c>
      <c r="FS177" s="6">
        <v>0</v>
      </c>
      <c r="FT177" s="39">
        <f t="shared" si="933"/>
        <v>0</v>
      </c>
      <c r="FU177" s="40">
        <v>0</v>
      </c>
      <c r="FV177" s="6">
        <v>0</v>
      </c>
      <c r="FW177" s="39">
        <v>0</v>
      </c>
      <c r="FX177" s="40">
        <v>0</v>
      </c>
      <c r="FY177" s="6">
        <v>0</v>
      </c>
      <c r="FZ177" s="39">
        <v>0</v>
      </c>
      <c r="GA177" s="40">
        <v>5.9447000000000001</v>
      </c>
      <c r="GB177" s="6">
        <v>660.28399999999999</v>
      </c>
      <c r="GC177" s="39">
        <f t="shared" si="934"/>
        <v>111071.03806752233</v>
      </c>
      <c r="GD177" s="40">
        <v>17.04993</v>
      </c>
      <c r="GE177" s="6">
        <v>446.12099999999998</v>
      </c>
      <c r="GF177" s="39">
        <f t="shared" si="935"/>
        <v>26165.561970049144</v>
      </c>
      <c r="GG177" s="40">
        <v>2</v>
      </c>
      <c r="GH177" s="6">
        <v>6</v>
      </c>
      <c r="GI177" s="39">
        <f t="shared" si="944"/>
        <v>3000</v>
      </c>
      <c r="GJ177" s="40">
        <v>0</v>
      </c>
      <c r="GK177" s="6">
        <v>0</v>
      </c>
      <c r="GL177" s="39">
        <v>0</v>
      </c>
      <c r="GM177" s="40">
        <v>3.7000000000000002E-3</v>
      </c>
      <c r="GN177" s="6">
        <v>5.2309999999999999</v>
      </c>
      <c r="GO177" s="63">
        <f t="shared" ref="GO177:GO184" si="946">GN177/GM177*1000</f>
        <v>1413783.7837837837</v>
      </c>
      <c r="GP177" s="40">
        <v>0</v>
      </c>
      <c r="GQ177" s="6">
        <v>0</v>
      </c>
      <c r="GR177" s="39">
        <v>0</v>
      </c>
      <c r="GS177" s="8">
        <f t="shared" si="936"/>
        <v>1877.70723</v>
      </c>
      <c r="GT177" s="69">
        <f t="shared" si="937"/>
        <v>48474.252000000008</v>
      </c>
      <c r="GU177" s="4"/>
      <c r="GV177" s="5"/>
      <c r="GW177" s="4"/>
      <c r="GX177" s="4"/>
      <c r="GY177" s="4"/>
      <c r="GZ177" s="5"/>
      <c r="HA177" s="4"/>
      <c r="HB177" s="4"/>
      <c r="HC177" s="4"/>
      <c r="HD177" s="5"/>
      <c r="HE177" s="4"/>
      <c r="HF177" s="4"/>
      <c r="HG177" s="4"/>
      <c r="HH177" s="5"/>
      <c r="HI177" s="4"/>
      <c r="HJ177" s="1"/>
      <c r="HK177" s="1"/>
      <c r="HL177" s="2"/>
      <c r="HM177" s="1"/>
      <c r="HN177" s="1"/>
      <c r="HO177" s="1"/>
      <c r="HP177" s="2"/>
      <c r="HQ177" s="1"/>
      <c r="HR177" s="1"/>
      <c r="HS177" s="1"/>
      <c r="HT177" s="2"/>
      <c r="HU177" s="1"/>
      <c r="HV177" s="1"/>
      <c r="HW177" s="1"/>
      <c r="HX177" s="2"/>
      <c r="HY177" s="1"/>
      <c r="HZ177" s="1"/>
      <c r="IA177" s="1"/>
      <c r="IB177" s="2"/>
      <c r="IC177" s="1"/>
      <c r="ID177" s="1"/>
      <c r="IE177" s="1"/>
      <c r="IF177" s="2"/>
      <c r="IG177" s="1"/>
      <c r="IH177" s="1"/>
      <c r="II177" s="1"/>
      <c r="IJ177" s="2"/>
      <c r="IK177" s="1"/>
      <c r="IL177" s="1"/>
      <c r="IM177" s="1"/>
    </row>
    <row r="178" spans="1:322" x14ac:dyDescent="0.3">
      <c r="A178" s="52">
        <v>2019</v>
      </c>
      <c r="B178" s="53" t="s">
        <v>8</v>
      </c>
      <c r="C178" s="40">
        <v>0</v>
      </c>
      <c r="D178" s="6">
        <v>0</v>
      </c>
      <c r="E178" s="39">
        <v>0</v>
      </c>
      <c r="F178" s="40">
        <v>92.846000000000004</v>
      </c>
      <c r="G178" s="6">
        <v>3349.2359999999999</v>
      </c>
      <c r="H178" s="39">
        <f t="shared" si="911"/>
        <v>36073.024147513082</v>
      </c>
      <c r="I178" s="40">
        <v>16.87312</v>
      </c>
      <c r="J178" s="6">
        <v>489.774</v>
      </c>
      <c r="K178" s="39">
        <f t="shared" si="912"/>
        <v>29026.878253695821</v>
      </c>
      <c r="L178" s="40">
        <v>2.64</v>
      </c>
      <c r="M178" s="6">
        <v>61.109000000000002</v>
      </c>
      <c r="N178" s="39">
        <f t="shared" si="913"/>
        <v>23147.348484848484</v>
      </c>
      <c r="O178" s="40">
        <v>1.95E-2</v>
      </c>
      <c r="P178" s="6">
        <v>0.498</v>
      </c>
      <c r="Q178" s="39">
        <f t="shared" si="938"/>
        <v>25538.461538461539</v>
      </c>
      <c r="R178" s="40">
        <v>0</v>
      </c>
      <c r="S178" s="6">
        <v>0</v>
      </c>
      <c r="T178" s="39">
        <v>0</v>
      </c>
      <c r="U178" s="40">
        <v>0</v>
      </c>
      <c r="V178" s="6">
        <v>0</v>
      </c>
      <c r="W178" s="39">
        <v>0</v>
      </c>
      <c r="X178" s="40">
        <v>49.678470000000004</v>
      </c>
      <c r="Y178" s="6">
        <v>2102.8200000000002</v>
      </c>
      <c r="Z178" s="39">
        <f t="shared" si="915"/>
        <v>42328.598284125903</v>
      </c>
      <c r="AA178" s="40">
        <v>3.1E-2</v>
      </c>
      <c r="AB178" s="6">
        <v>9.2680000000000007</v>
      </c>
      <c r="AC178" s="39">
        <f t="shared" si="916"/>
        <v>298967.74193548388</v>
      </c>
      <c r="AD178" s="40">
        <v>0</v>
      </c>
      <c r="AE178" s="6">
        <v>0</v>
      </c>
      <c r="AF178" s="39">
        <v>0</v>
      </c>
      <c r="AG178" s="40">
        <v>0</v>
      </c>
      <c r="AH178" s="6">
        <v>0</v>
      </c>
      <c r="AI178" s="39">
        <f t="shared" si="917"/>
        <v>0</v>
      </c>
      <c r="AJ178" s="40">
        <v>847.07100000000003</v>
      </c>
      <c r="AK178" s="6">
        <v>20643.797999999999</v>
      </c>
      <c r="AL178" s="39">
        <f t="shared" si="918"/>
        <v>24370.80008641542</v>
      </c>
      <c r="AM178" s="40">
        <v>0</v>
      </c>
      <c r="AN178" s="6">
        <v>0</v>
      </c>
      <c r="AO178" s="39">
        <v>0</v>
      </c>
      <c r="AP178" s="40">
        <v>2.1512600000000002</v>
      </c>
      <c r="AQ178" s="6">
        <v>138.61199999999999</v>
      </c>
      <c r="AR178" s="39">
        <f t="shared" si="919"/>
        <v>64432.936976469588</v>
      </c>
      <c r="AS178" s="40">
        <v>0</v>
      </c>
      <c r="AT178" s="6">
        <v>0</v>
      </c>
      <c r="AU178" s="39">
        <f t="shared" si="920"/>
        <v>0</v>
      </c>
      <c r="AV178" s="40">
        <v>448.79909999999995</v>
      </c>
      <c r="AW178" s="6">
        <v>8652.2870000000003</v>
      </c>
      <c r="AX178" s="39">
        <f t="shared" si="921"/>
        <v>19278.753009977074</v>
      </c>
      <c r="AY178" s="40">
        <v>0</v>
      </c>
      <c r="AZ178" s="6">
        <v>0</v>
      </c>
      <c r="BA178" s="39">
        <v>0</v>
      </c>
      <c r="BB178" s="40">
        <v>0</v>
      </c>
      <c r="BC178" s="6">
        <v>0</v>
      </c>
      <c r="BD178" s="39">
        <v>0</v>
      </c>
      <c r="BE178" s="40"/>
      <c r="BF178" s="6"/>
      <c r="BG178" s="39"/>
      <c r="BH178" s="40">
        <v>0.02</v>
      </c>
      <c r="BI178" s="6">
        <v>6.5049999999999999</v>
      </c>
      <c r="BJ178" s="39">
        <f t="shared" si="940"/>
        <v>325250</v>
      </c>
      <c r="BK178" s="40">
        <v>0</v>
      </c>
      <c r="BL178" s="6">
        <v>0</v>
      </c>
      <c r="BM178" s="39">
        <f t="shared" si="922"/>
        <v>0</v>
      </c>
      <c r="BN178" s="40">
        <v>0</v>
      </c>
      <c r="BO178" s="6">
        <v>0</v>
      </c>
      <c r="BP178" s="39">
        <f t="shared" si="923"/>
        <v>0</v>
      </c>
      <c r="BQ178" s="40">
        <v>0</v>
      </c>
      <c r="BR178" s="6">
        <v>0</v>
      </c>
      <c r="BS178" s="39">
        <v>0</v>
      </c>
      <c r="BT178" s="40">
        <v>15.028</v>
      </c>
      <c r="BU178" s="6">
        <v>311.584</v>
      </c>
      <c r="BV178" s="39">
        <f t="shared" si="924"/>
        <v>20733.564013840831</v>
      </c>
      <c r="BW178" s="40">
        <v>0</v>
      </c>
      <c r="BX178" s="6">
        <v>0</v>
      </c>
      <c r="BY178" s="39">
        <v>0</v>
      </c>
      <c r="BZ178" s="40">
        <v>16.54</v>
      </c>
      <c r="CA178" s="6">
        <v>1890.596</v>
      </c>
      <c r="CB178" s="39">
        <f t="shared" si="925"/>
        <v>114304.47400241838</v>
      </c>
      <c r="CC178" s="40">
        <v>0</v>
      </c>
      <c r="CD178" s="6">
        <v>0</v>
      </c>
      <c r="CE178" s="39">
        <v>0</v>
      </c>
      <c r="CF178" s="40">
        <v>22.822800000000001</v>
      </c>
      <c r="CG178" s="6">
        <v>896.73699999999997</v>
      </c>
      <c r="CH178" s="39">
        <f t="shared" si="942"/>
        <v>39291.278896542055</v>
      </c>
      <c r="CI178" s="40">
        <v>0</v>
      </c>
      <c r="CJ178" s="6">
        <v>0</v>
      </c>
      <c r="CK178" s="39">
        <v>0</v>
      </c>
      <c r="CL178" s="40">
        <v>0</v>
      </c>
      <c r="CM178" s="6">
        <v>0</v>
      </c>
      <c r="CN178" s="39">
        <f t="shared" si="927"/>
        <v>0</v>
      </c>
      <c r="CO178" s="40">
        <v>0</v>
      </c>
      <c r="CP178" s="6">
        <v>0</v>
      </c>
      <c r="CQ178" s="39">
        <v>0</v>
      </c>
      <c r="CR178" s="40">
        <v>0</v>
      </c>
      <c r="CS178" s="6">
        <v>0</v>
      </c>
      <c r="CT178" s="39">
        <v>0</v>
      </c>
      <c r="CU178" s="40">
        <v>0</v>
      </c>
      <c r="CV178" s="6">
        <v>0</v>
      </c>
      <c r="CW178" s="39">
        <v>0</v>
      </c>
      <c r="CX178" s="40"/>
      <c r="CY178" s="6"/>
      <c r="CZ178" s="39"/>
      <c r="DA178" s="40">
        <v>0</v>
      </c>
      <c r="DB178" s="6">
        <v>0</v>
      </c>
      <c r="DC178" s="39">
        <v>0</v>
      </c>
      <c r="DD178" s="40">
        <v>0</v>
      </c>
      <c r="DE178" s="6">
        <v>0</v>
      </c>
      <c r="DF178" s="39">
        <v>0</v>
      </c>
      <c r="DG178" s="40">
        <v>0</v>
      </c>
      <c r="DH178" s="6">
        <v>0</v>
      </c>
      <c r="DI178" s="39">
        <v>0</v>
      </c>
      <c r="DJ178" s="40">
        <v>5.4999999999999997E-3</v>
      </c>
      <c r="DK178" s="6">
        <v>1.1000000000000001</v>
      </c>
      <c r="DL178" s="39">
        <f t="shared" ref="DL178:DL180" si="947">DK178/DJ178*1000</f>
        <v>200000.00000000003</v>
      </c>
      <c r="DM178" s="40">
        <v>851.221</v>
      </c>
      <c r="DN178" s="6">
        <v>22521.675999999999</v>
      </c>
      <c r="DO178" s="39">
        <f t="shared" si="929"/>
        <v>26458.08315349363</v>
      </c>
      <c r="DP178" s="40">
        <v>0.14099</v>
      </c>
      <c r="DQ178" s="6">
        <v>284.73700000000002</v>
      </c>
      <c r="DR178" s="39">
        <f t="shared" ref="DR178:DR186" si="948">DQ178/DP178*1000</f>
        <v>2019554.5783388894</v>
      </c>
      <c r="DS178" s="40">
        <v>0</v>
      </c>
      <c r="DT178" s="6">
        <v>0</v>
      </c>
      <c r="DU178" s="39">
        <v>0</v>
      </c>
      <c r="DV178" s="40">
        <v>0</v>
      </c>
      <c r="DW178" s="6">
        <v>0</v>
      </c>
      <c r="DX178" s="39">
        <v>0</v>
      </c>
      <c r="DY178" s="40">
        <v>0</v>
      </c>
      <c r="DZ178" s="6">
        <v>0</v>
      </c>
      <c r="EA178" s="39">
        <v>0</v>
      </c>
      <c r="EB178" s="40">
        <v>0</v>
      </c>
      <c r="EC178" s="6">
        <v>0</v>
      </c>
      <c r="ED178" s="39">
        <v>0</v>
      </c>
      <c r="EE178" s="40">
        <v>0</v>
      </c>
      <c r="EF178" s="6">
        <v>0</v>
      </c>
      <c r="EG178" s="39">
        <v>0</v>
      </c>
      <c r="EH178" s="40">
        <v>0</v>
      </c>
      <c r="EI178" s="6">
        <v>0</v>
      </c>
      <c r="EJ178" s="39">
        <v>0</v>
      </c>
      <c r="EK178" s="40">
        <v>0</v>
      </c>
      <c r="EL178" s="6">
        <v>0</v>
      </c>
      <c r="EM178" s="39">
        <v>0</v>
      </c>
      <c r="EN178" s="40">
        <v>0</v>
      </c>
      <c r="EO178" s="6">
        <v>0</v>
      </c>
      <c r="EP178" s="39">
        <v>0</v>
      </c>
      <c r="EQ178" s="40">
        <v>0</v>
      </c>
      <c r="ER178" s="6">
        <v>0</v>
      </c>
      <c r="ES178" s="39">
        <v>0</v>
      </c>
      <c r="ET178" s="40">
        <v>306.80991999999998</v>
      </c>
      <c r="EU178" s="6">
        <v>5285.99</v>
      </c>
      <c r="EV178" s="39">
        <f t="shared" si="930"/>
        <v>17228.875780809172</v>
      </c>
      <c r="EW178" s="40">
        <v>0</v>
      </c>
      <c r="EX178" s="6">
        <v>0</v>
      </c>
      <c r="EY178" s="39">
        <v>0</v>
      </c>
      <c r="EZ178" s="40">
        <v>0</v>
      </c>
      <c r="FA178" s="6">
        <v>0</v>
      </c>
      <c r="FB178" s="39">
        <v>0</v>
      </c>
      <c r="FC178" s="40">
        <v>0</v>
      </c>
      <c r="FD178" s="6">
        <v>0</v>
      </c>
      <c r="FE178" s="39">
        <v>0</v>
      </c>
      <c r="FF178" s="40">
        <v>0</v>
      </c>
      <c r="FG178" s="6">
        <v>0</v>
      </c>
      <c r="FH178" s="39">
        <v>0</v>
      </c>
      <c r="FI178" s="40">
        <v>0</v>
      </c>
      <c r="FJ178" s="6">
        <v>0</v>
      </c>
      <c r="FK178" s="39">
        <v>0</v>
      </c>
      <c r="FL178" s="40">
        <v>92.763999999999996</v>
      </c>
      <c r="FM178" s="6">
        <v>2121.0239999999999</v>
      </c>
      <c r="FN178" s="39">
        <f t="shared" si="931"/>
        <v>22864.732008106592</v>
      </c>
      <c r="FO178" s="40">
        <v>0</v>
      </c>
      <c r="FP178" s="6">
        <v>0</v>
      </c>
      <c r="FQ178" s="39">
        <f t="shared" si="932"/>
        <v>0</v>
      </c>
      <c r="FR178" s="40">
        <v>0</v>
      </c>
      <c r="FS178" s="6">
        <v>0</v>
      </c>
      <c r="FT178" s="39">
        <f t="shared" si="933"/>
        <v>0</v>
      </c>
      <c r="FU178" s="40">
        <v>0</v>
      </c>
      <c r="FV178" s="6">
        <v>0</v>
      </c>
      <c r="FW178" s="39">
        <v>0</v>
      </c>
      <c r="FX178" s="40">
        <v>0</v>
      </c>
      <c r="FY178" s="6">
        <v>0</v>
      </c>
      <c r="FZ178" s="39">
        <v>0</v>
      </c>
      <c r="GA178" s="40">
        <v>7.5789999999999997</v>
      </c>
      <c r="GB178" s="6">
        <v>805.13699999999994</v>
      </c>
      <c r="GC178" s="39">
        <f t="shared" si="934"/>
        <v>106232.61644016361</v>
      </c>
      <c r="GD178" s="40">
        <v>68.166740000000004</v>
      </c>
      <c r="GE178" s="6">
        <v>2346.0079999999998</v>
      </c>
      <c r="GF178" s="39">
        <f t="shared" si="935"/>
        <v>34415.72825691825</v>
      </c>
      <c r="GG178" s="40">
        <v>0</v>
      </c>
      <c r="GH178" s="6">
        <v>0</v>
      </c>
      <c r="GI178" s="39">
        <v>0</v>
      </c>
      <c r="GJ178" s="40">
        <v>0</v>
      </c>
      <c r="GK178" s="6">
        <v>0</v>
      </c>
      <c r="GL178" s="39">
        <v>0</v>
      </c>
      <c r="GM178" s="40">
        <v>0</v>
      </c>
      <c r="GN178" s="6">
        <v>0</v>
      </c>
      <c r="GO178" s="39">
        <v>0</v>
      </c>
      <c r="GP178" s="40">
        <v>0</v>
      </c>
      <c r="GQ178" s="6">
        <v>0</v>
      </c>
      <c r="GR178" s="39">
        <v>0</v>
      </c>
      <c r="GS178" s="8">
        <f t="shared" si="936"/>
        <v>2841.2074000000007</v>
      </c>
      <c r="GT178" s="69">
        <f t="shared" si="937"/>
        <v>71918.496000000014</v>
      </c>
      <c r="GU178" s="4"/>
      <c r="GV178" s="5"/>
      <c r="GW178" s="4"/>
      <c r="GX178" s="4"/>
      <c r="GY178" s="4"/>
      <c r="GZ178" s="5"/>
      <c r="HA178" s="4"/>
      <c r="HB178" s="4"/>
      <c r="HC178" s="4"/>
      <c r="HD178" s="5"/>
      <c r="HE178" s="4"/>
      <c r="HF178" s="4"/>
      <c r="HG178" s="4"/>
      <c r="HH178" s="5"/>
      <c r="HI178" s="4"/>
      <c r="HJ178" s="1"/>
      <c r="HK178" s="1"/>
      <c r="HL178" s="2"/>
      <c r="HM178" s="1"/>
      <c r="HN178" s="1"/>
      <c r="HO178" s="1"/>
      <c r="HP178" s="2"/>
      <c r="HQ178" s="1"/>
      <c r="HR178" s="1"/>
      <c r="HS178" s="1"/>
      <c r="HT178" s="2"/>
      <c r="HU178" s="1"/>
      <c r="HV178" s="1"/>
      <c r="HW178" s="1"/>
      <c r="HX178" s="2"/>
      <c r="HY178" s="1"/>
      <c r="HZ178" s="1"/>
      <c r="IA178" s="1"/>
      <c r="IB178" s="2"/>
      <c r="IC178" s="1"/>
      <c r="ID178" s="1"/>
      <c r="IE178" s="1"/>
      <c r="IF178" s="2"/>
      <c r="IG178" s="1"/>
      <c r="IH178" s="1"/>
      <c r="II178" s="1"/>
      <c r="IJ178" s="2"/>
      <c r="IK178" s="1"/>
      <c r="IL178" s="1"/>
      <c r="IM178" s="1"/>
    </row>
    <row r="179" spans="1:322" x14ac:dyDescent="0.3">
      <c r="A179" s="52">
        <v>2019</v>
      </c>
      <c r="B179" s="53" t="s">
        <v>9</v>
      </c>
      <c r="C179" s="40">
        <v>0</v>
      </c>
      <c r="D179" s="6">
        <v>0</v>
      </c>
      <c r="E179" s="39">
        <v>0</v>
      </c>
      <c r="F179" s="40">
        <v>139.12799999999999</v>
      </c>
      <c r="G179" s="6">
        <v>4695.9369999999999</v>
      </c>
      <c r="H179" s="39">
        <f t="shared" si="911"/>
        <v>33752.637858662529</v>
      </c>
      <c r="I179" s="40">
        <v>56.517139999999998</v>
      </c>
      <c r="J179" s="6">
        <v>1729.7639999999999</v>
      </c>
      <c r="K179" s="39">
        <f t="shared" si="912"/>
        <v>30606.007310348683</v>
      </c>
      <c r="L179" s="40">
        <v>46.012440000000005</v>
      </c>
      <c r="M179" s="6">
        <v>55.38</v>
      </c>
      <c r="N179" s="39">
        <f t="shared" si="913"/>
        <v>1203.5875515404095</v>
      </c>
      <c r="O179" s="40">
        <v>0</v>
      </c>
      <c r="P179" s="6">
        <v>0</v>
      </c>
      <c r="Q179" s="39">
        <v>0</v>
      </c>
      <c r="R179" s="40">
        <v>0</v>
      </c>
      <c r="S179" s="6">
        <v>0</v>
      </c>
      <c r="T179" s="39">
        <v>0</v>
      </c>
      <c r="U179" s="40">
        <v>0</v>
      </c>
      <c r="V179" s="6">
        <v>0</v>
      </c>
      <c r="W179" s="39">
        <v>0</v>
      </c>
      <c r="X179" s="40">
        <v>146.70764000000003</v>
      </c>
      <c r="Y179" s="6">
        <v>6074.2160000000003</v>
      </c>
      <c r="Z179" s="39">
        <f t="shared" si="915"/>
        <v>41403.542446732827</v>
      </c>
      <c r="AA179" s="40">
        <v>0</v>
      </c>
      <c r="AB179" s="6">
        <v>0</v>
      </c>
      <c r="AC179" s="39">
        <v>0</v>
      </c>
      <c r="AD179" s="40">
        <v>0</v>
      </c>
      <c r="AE179" s="6">
        <v>0</v>
      </c>
      <c r="AF179" s="39">
        <v>0</v>
      </c>
      <c r="AG179" s="40">
        <v>0</v>
      </c>
      <c r="AH179" s="6">
        <v>0</v>
      </c>
      <c r="AI179" s="39">
        <f t="shared" si="917"/>
        <v>0</v>
      </c>
      <c r="AJ179" s="40">
        <v>535.21299999999997</v>
      </c>
      <c r="AK179" s="6">
        <v>12176.492</v>
      </c>
      <c r="AL179" s="39">
        <f t="shared" si="918"/>
        <v>22750.740359445677</v>
      </c>
      <c r="AM179" s="40">
        <v>0</v>
      </c>
      <c r="AN179" s="6">
        <v>0</v>
      </c>
      <c r="AO179" s="39">
        <v>0</v>
      </c>
      <c r="AP179" s="40">
        <v>0</v>
      </c>
      <c r="AQ179" s="6">
        <v>0</v>
      </c>
      <c r="AR179" s="39">
        <v>0</v>
      </c>
      <c r="AS179" s="40">
        <v>0</v>
      </c>
      <c r="AT179" s="6">
        <v>0</v>
      </c>
      <c r="AU179" s="39">
        <f t="shared" si="920"/>
        <v>0</v>
      </c>
      <c r="AV179" s="40">
        <v>243.04739000000001</v>
      </c>
      <c r="AW179" s="6">
        <v>6741.5950000000003</v>
      </c>
      <c r="AX179" s="39">
        <f t="shared" si="921"/>
        <v>27737.779862602103</v>
      </c>
      <c r="AY179" s="40">
        <v>1.8408</v>
      </c>
      <c r="AZ179" s="6">
        <v>46.436</v>
      </c>
      <c r="BA179" s="39">
        <f t="shared" si="939"/>
        <v>25225.988700564973</v>
      </c>
      <c r="BB179" s="40">
        <v>0</v>
      </c>
      <c r="BC179" s="6">
        <v>0</v>
      </c>
      <c r="BD179" s="39">
        <v>0</v>
      </c>
      <c r="BE179" s="40"/>
      <c r="BF179" s="6"/>
      <c r="BG179" s="39"/>
      <c r="BH179" s="40">
        <v>20.984999999999999</v>
      </c>
      <c r="BI179" s="6">
        <v>366.88</v>
      </c>
      <c r="BJ179" s="39">
        <f t="shared" si="940"/>
        <v>17482.964021920419</v>
      </c>
      <c r="BK179" s="40">
        <v>0</v>
      </c>
      <c r="BL179" s="6">
        <v>0</v>
      </c>
      <c r="BM179" s="39">
        <f t="shared" si="922"/>
        <v>0</v>
      </c>
      <c r="BN179" s="40">
        <v>0</v>
      </c>
      <c r="BO179" s="6">
        <v>0</v>
      </c>
      <c r="BP179" s="39">
        <f t="shared" si="923"/>
        <v>0</v>
      </c>
      <c r="BQ179" s="40">
        <v>0</v>
      </c>
      <c r="BR179" s="6">
        <v>0</v>
      </c>
      <c r="BS179" s="39">
        <v>0</v>
      </c>
      <c r="BT179" s="40">
        <v>20.142790000000002</v>
      </c>
      <c r="BU179" s="6">
        <v>534.08900000000006</v>
      </c>
      <c r="BV179" s="39">
        <f t="shared" si="924"/>
        <v>26515.145121405723</v>
      </c>
      <c r="BW179" s="40">
        <v>0</v>
      </c>
      <c r="BX179" s="6">
        <v>0</v>
      </c>
      <c r="BY179" s="39">
        <v>0</v>
      </c>
      <c r="BZ179" s="40">
        <v>1.48434</v>
      </c>
      <c r="CA179" s="6">
        <v>1672.212</v>
      </c>
      <c r="CB179" s="64">
        <f t="shared" si="925"/>
        <v>1126569.3843728525</v>
      </c>
      <c r="CC179" s="40">
        <v>0</v>
      </c>
      <c r="CD179" s="6">
        <v>0</v>
      </c>
      <c r="CE179" s="39">
        <v>0</v>
      </c>
      <c r="CF179" s="40">
        <v>12.038</v>
      </c>
      <c r="CG179" s="6">
        <v>495.34800000000001</v>
      </c>
      <c r="CH179" s="39">
        <f t="shared" si="942"/>
        <v>41148.695796643966</v>
      </c>
      <c r="CI179" s="40">
        <v>0</v>
      </c>
      <c r="CJ179" s="6">
        <v>0</v>
      </c>
      <c r="CK179" s="39">
        <v>0</v>
      </c>
      <c r="CL179" s="40">
        <v>0</v>
      </c>
      <c r="CM179" s="6">
        <v>0</v>
      </c>
      <c r="CN179" s="39">
        <f t="shared" si="927"/>
        <v>0</v>
      </c>
      <c r="CO179" s="40">
        <v>0</v>
      </c>
      <c r="CP179" s="6">
        <v>0</v>
      </c>
      <c r="CQ179" s="39">
        <v>0</v>
      </c>
      <c r="CR179" s="40">
        <v>0</v>
      </c>
      <c r="CS179" s="6">
        <v>0</v>
      </c>
      <c r="CT179" s="39">
        <v>0</v>
      </c>
      <c r="CU179" s="40">
        <v>0</v>
      </c>
      <c r="CV179" s="6">
        <v>0</v>
      </c>
      <c r="CW179" s="39">
        <v>0</v>
      </c>
      <c r="CX179" s="40"/>
      <c r="CY179" s="6"/>
      <c r="CZ179" s="39"/>
      <c r="DA179" s="40">
        <v>0</v>
      </c>
      <c r="DB179" s="6">
        <v>0</v>
      </c>
      <c r="DC179" s="39">
        <v>0</v>
      </c>
      <c r="DD179" s="40">
        <v>0</v>
      </c>
      <c r="DE179" s="6">
        <v>0</v>
      </c>
      <c r="DF179" s="39">
        <v>0</v>
      </c>
      <c r="DG179" s="40">
        <v>0</v>
      </c>
      <c r="DH179" s="6">
        <v>0</v>
      </c>
      <c r="DI179" s="39">
        <v>0</v>
      </c>
      <c r="DJ179" s="40">
        <v>0</v>
      </c>
      <c r="DK179" s="6">
        <v>0</v>
      </c>
      <c r="DL179" s="39">
        <v>0</v>
      </c>
      <c r="DM179" s="40">
        <v>724.00300000000004</v>
      </c>
      <c r="DN179" s="6">
        <v>18799.644</v>
      </c>
      <c r="DO179" s="39">
        <f t="shared" si="929"/>
        <v>25966.251521057231</v>
      </c>
      <c r="DP179" s="40">
        <v>9.6250000000000002E-2</v>
      </c>
      <c r="DQ179" s="6">
        <v>310.98399999999998</v>
      </c>
      <c r="DR179" s="39">
        <f t="shared" si="948"/>
        <v>3231002.5974025968</v>
      </c>
      <c r="DS179" s="40">
        <v>0</v>
      </c>
      <c r="DT179" s="6">
        <v>0</v>
      </c>
      <c r="DU179" s="39">
        <v>0</v>
      </c>
      <c r="DV179" s="40">
        <v>0</v>
      </c>
      <c r="DW179" s="6">
        <v>0</v>
      </c>
      <c r="DX179" s="39">
        <v>0</v>
      </c>
      <c r="DY179" s="40">
        <v>0</v>
      </c>
      <c r="DZ179" s="6">
        <v>0</v>
      </c>
      <c r="EA179" s="39">
        <v>0</v>
      </c>
      <c r="EB179" s="40">
        <v>0</v>
      </c>
      <c r="EC179" s="6">
        <v>0</v>
      </c>
      <c r="ED179" s="39">
        <v>0</v>
      </c>
      <c r="EE179" s="40">
        <v>7.0000000000000001E-3</v>
      </c>
      <c r="EF179" s="6">
        <v>1.133</v>
      </c>
      <c r="EG179" s="39">
        <f t="shared" si="943"/>
        <v>161857.14285714287</v>
      </c>
      <c r="EH179" s="40">
        <v>0</v>
      </c>
      <c r="EI179" s="6">
        <v>0</v>
      </c>
      <c r="EJ179" s="39">
        <v>0</v>
      </c>
      <c r="EK179" s="40">
        <v>0</v>
      </c>
      <c r="EL179" s="6">
        <v>0</v>
      </c>
      <c r="EM179" s="39">
        <v>0</v>
      </c>
      <c r="EN179" s="40">
        <v>0</v>
      </c>
      <c r="EO179" s="6">
        <v>0</v>
      </c>
      <c r="EP179" s="39">
        <v>0</v>
      </c>
      <c r="EQ179" s="40">
        <v>0</v>
      </c>
      <c r="ER179" s="6">
        <v>0</v>
      </c>
      <c r="ES179" s="39">
        <v>0</v>
      </c>
      <c r="ET179" s="40">
        <v>281.28206</v>
      </c>
      <c r="EU179" s="6">
        <v>5658.4960000000001</v>
      </c>
      <c r="EV179" s="39">
        <f t="shared" si="930"/>
        <v>20116.803752077187</v>
      </c>
      <c r="EW179" s="40">
        <v>0</v>
      </c>
      <c r="EX179" s="6">
        <v>0</v>
      </c>
      <c r="EY179" s="39">
        <v>0</v>
      </c>
      <c r="EZ179" s="40">
        <v>0</v>
      </c>
      <c r="FA179" s="6">
        <v>0</v>
      </c>
      <c r="FB179" s="39">
        <v>0</v>
      </c>
      <c r="FC179" s="40">
        <v>0</v>
      </c>
      <c r="FD179" s="6">
        <v>0</v>
      </c>
      <c r="FE179" s="39">
        <v>0</v>
      </c>
      <c r="FF179" s="40">
        <v>1.0999999999999999E-2</v>
      </c>
      <c r="FG179" s="6">
        <v>0.434</v>
      </c>
      <c r="FH179" s="39">
        <f t="shared" ref="FH179" si="949">FG179/FF179*1000</f>
        <v>39454.545454545456</v>
      </c>
      <c r="FI179" s="40">
        <v>0</v>
      </c>
      <c r="FJ179" s="6">
        <v>0</v>
      </c>
      <c r="FK179" s="39">
        <v>0</v>
      </c>
      <c r="FL179" s="40">
        <v>115.45317999999999</v>
      </c>
      <c r="FM179" s="6">
        <v>2458.4459999999999</v>
      </c>
      <c r="FN179" s="39">
        <f t="shared" si="931"/>
        <v>21293.878609493477</v>
      </c>
      <c r="FO179" s="40">
        <v>0</v>
      </c>
      <c r="FP179" s="6">
        <v>0</v>
      </c>
      <c r="FQ179" s="39">
        <f t="shared" si="932"/>
        <v>0</v>
      </c>
      <c r="FR179" s="40">
        <v>0</v>
      </c>
      <c r="FS179" s="6">
        <v>0</v>
      </c>
      <c r="FT179" s="39">
        <f t="shared" si="933"/>
        <v>0</v>
      </c>
      <c r="FU179" s="40">
        <v>0</v>
      </c>
      <c r="FV179" s="6">
        <v>0</v>
      </c>
      <c r="FW179" s="39">
        <v>0</v>
      </c>
      <c r="FX179" s="40">
        <v>0</v>
      </c>
      <c r="FY179" s="6">
        <v>0</v>
      </c>
      <c r="FZ179" s="39">
        <v>0</v>
      </c>
      <c r="GA179" s="40">
        <v>0.10467</v>
      </c>
      <c r="GB179" s="6">
        <v>10.906000000000001</v>
      </c>
      <c r="GC179" s="39">
        <f t="shared" si="934"/>
        <v>104194.13394477883</v>
      </c>
      <c r="GD179" s="40">
        <v>34.244610000000002</v>
      </c>
      <c r="GE179" s="6">
        <v>1091.2719999999999</v>
      </c>
      <c r="GF179" s="39">
        <f t="shared" si="935"/>
        <v>31866.971181742174</v>
      </c>
      <c r="GG179" s="40">
        <v>4.0000000000000001E-3</v>
      </c>
      <c r="GH179" s="6">
        <v>0.13</v>
      </c>
      <c r="GI179" s="39">
        <f t="shared" si="944"/>
        <v>32500</v>
      </c>
      <c r="GJ179" s="40">
        <v>0</v>
      </c>
      <c r="GK179" s="6">
        <v>0</v>
      </c>
      <c r="GL179" s="39">
        <v>0</v>
      </c>
      <c r="GM179" s="40">
        <v>0</v>
      </c>
      <c r="GN179" s="6">
        <v>0</v>
      </c>
      <c r="GO179" s="39">
        <v>0</v>
      </c>
      <c r="GP179" s="40">
        <v>0</v>
      </c>
      <c r="GQ179" s="6">
        <v>0</v>
      </c>
      <c r="GR179" s="39">
        <v>0</v>
      </c>
      <c r="GS179" s="8">
        <f t="shared" si="936"/>
        <v>2378.3223100000005</v>
      </c>
      <c r="GT179" s="69">
        <f t="shared" si="937"/>
        <v>62919.793999999994</v>
      </c>
      <c r="GU179" s="4"/>
      <c r="GV179" s="5"/>
      <c r="GW179" s="4"/>
      <c r="GX179" s="4"/>
      <c r="GY179" s="4"/>
      <c r="GZ179" s="5"/>
      <c r="HA179" s="4"/>
      <c r="HB179" s="4"/>
      <c r="HC179" s="4"/>
      <c r="HD179" s="5"/>
      <c r="HE179" s="4"/>
      <c r="HF179" s="4"/>
      <c r="HG179" s="4"/>
      <c r="HH179" s="5"/>
      <c r="HI179" s="4"/>
      <c r="HJ179" s="1"/>
      <c r="HK179" s="1"/>
      <c r="HL179" s="2"/>
      <c r="HM179" s="1"/>
      <c r="HN179" s="1"/>
      <c r="HO179" s="1"/>
      <c r="HP179" s="2"/>
      <c r="HQ179" s="1"/>
      <c r="HR179" s="1"/>
      <c r="HS179" s="1"/>
      <c r="HT179" s="2"/>
      <c r="HU179" s="1"/>
      <c r="HV179" s="1"/>
      <c r="HW179" s="1"/>
      <c r="HX179" s="2"/>
      <c r="HY179" s="1"/>
      <c r="HZ179" s="1"/>
      <c r="IA179" s="1"/>
      <c r="IB179" s="2"/>
      <c r="IC179" s="1"/>
      <c r="ID179" s="1"/>
      <c r="IE179" s="1"/>
      <c r="IF179" s="2"/>
      <c r="IG179" s="1"/>
      <c r="IH179" s="1"/>
      <c r="II179" s="1"/>
      <c r="IJ179" s="2"/>
      <c r="IK179" s="1"/>
      <c r="IL179" s="1"/>
      <c r="IM179" s="1"/>
    </row>
    <row r="180" spans="1:322" x14ac:dyDescent="0.3">
      <c r="A180" s="52">
        <v>2019</v>
      </c>
      <c r="B180" s="53" t="s">
        <v>10</v>
      </c>
      <c r="C180" s="40">
        <v>0</v>
      </c>
      <c r="D180" s="6">
        <v>0</v>
      </c>
      <c r="E180" s="39">
        <v>0</v>
      </c>
      <c r="F180" s="40">
        <v>14.244</v>
      </c>
      <c r="G180" s="6">
        <v>590.06200000000001</v>
      </c>
      <c r="H180" s="39">
        <f t="shared" si="911"/>
        <v>41425.301881493964</v>
      </c>
      <c r="I180" s="40">
        <v>0</v>
      </c>
      <c r="J180" s="6">
        <v>0</v>
      </c>
      <c r="K180" s="39">
        <v>0</v>
      </c>
      <c r="L180" s="40">
        <v>934.72678000000008</v>
      </c>
      <c r="M180" s="6">
        <v>2242.7220000000002</v>
      </c>
      <c r="N180" s="39">
        <f t="shared" si="913"/>
        <v>2399.3342739147797</v>
      </c>
      <c r="O180" s="40">
        <v>4.0000000000000001E-3</v>
      </c>
      <c r="P180" s="6">
        <v>0.16700000000000001</v>
      </c>
      <c r="Q180" s="39">
        <f t="shared" si="938"/>
        <v>41750</v>
      </c>
      <c r="R180" s="40">
        <v>0</v>
      </c>
      <c r="S180" s="6">
        <v>0</v>
      </c>
      <c r="T180" s="39">
        <v>0</v>
      </c>
      <c r="U180" s="40">
        <v>0</v>
      </c>
      <c r="V180" s="6">
        <v>0</v>
      </c>
      <c r="W180" s="39">
        <v>0</v>
      </c>
      <c r="X180" s="40">
        <v>215.36935999999997</v>
      </c>
      <c r="Y180" s="6">
        <v>6612.9219999999996</v>
      </c>
      <c r="Z180" s="39">
        <f t="shared" si="915"/>
        <v>30705.026936050701</v>
      </c>
      <c r="AA180" s="40">
        <v>1.19</v>
      </c>
      <c r="AB180" s="6">
        <v>432.92500000000001</v>
      </c>
      <c r="AC180" s="39">
        <f t="shared" si="916"/>
        <v>363802.52100840339</v>
      </c>
      <c r="AD180" s="40">
        <v>0</v>
      </c>
      <c r="AE180" s="6">
        <v>0</v>
      </c>
      <c r="AF180" s="39">
        <v>0</v>
      </c>
      <c r="AG180" s="40">
        <v>0</v>
      </c>
      <c r="AH180" s="6">
        <v>0</v>
      </c>
      <c r="AI180" s="39">
        <f t="shared" si="917"/>
        <v>0</v>
      </c>
      <c r="AJ180" s="40">
        <v>513.04999999999995</v>
      </c>
      <c r="AK180" s="6">
        <v>14198.355</v>
      </c>
      <c r="AL180" s="39">
        <f t="shared" si="918"/>
        <v>27674.407952441285</v>
      </c>
      <c r="AM180" s="40">
        <v>0</v>
      </c>
      <c r="AN180" s="6">
        <v>0</v>
      </c>
      <c r="AO180" s="39">
        <v>0</v>
      </c>
      <c r="AP180" s="40">
        <v>1.5550000000000001E-2</v>
      </c>
      <c r="AQ180" s="6">
        <v>7.0000000000000007E-2</v>
      </c>
      <c r="AR180" s="39">
        <f t="shared" si="919"/>
        <v>4501.6077170418012</v>
      </c>
      <c r="AS180" s="40">
        <v>0</v>
      </c>
      <c r="AT180" s="6">
        <v>0</v>
      </c>
      <c r="AU180" s="39">
        <f t="shared" si="920"/>
        <v>0</v>
      </c>
      <c r="AV180" s="40">
        <v>193.65825000000001</v>
      </c>
      <c r="AW180" s="6">
        <v>5464</v>
      </c>
      <c r="AX180" s="39">
        <f t="shared" si="921"/>
        <v>28214.651325208193</v>
      </c>
      <c r="AY180" s="40">
        <v>0.91800000000000004</v>
      </c>
      <c r="AZ180" s="6">
        <v>25.684999999999999</v>
      </c>
      <c r="BA180" s="39">
        <f t="shared" si="939"/>
        <v>27979.302832244004</v>
      </c>
      <c r="BB180" s="40">
        <v>0</v>
      </c>
      <c r="BC180" s="6">
        <v>0</v>
      </c>
      <c r="BD180" s="39">
        <v>0</v>
      </c>
      <c r="BE180" s="40"/>
      <c r="BF180" s="6"/>
      <c r="BG180" s="39"/>
      <c r="BH180" s="40">
        <v>21.961929999999999</v>
      </c>
      <c r="BI180" s="6">
        <v>413.46199999999999</v>
      </c>
      <c r="BJ180" s="39">
        <f t="shared" si="940"/>
        <v>18826.305338374175</v>
      </c>
      <c r="BK180" s="40">
        <v>0</v>
      </c>
      <c r="BL180" s="6">
        <v>0</v>
      </c>
      <c r="BM180" s="39">
        <f t="shared" si="922"/>
        <v>0</v>
      </c>
      <c r="BN180" s="40">
        <v>0</v>
      </c>
      <c r="BO180" s="6">
        <v>0</v>
      </c>
      <c r="BP180" s="39">
        <f t="shared" si="923"/>
        <v>0</v>
      </c>
      <c r="BQ180" s="40">
        <v>0</v>
      </c>
      <c r="BR180" s="6">
        <v>0</v>
      </c>
      <c r="BS180" s="39">
        <v>0</v>
      </c>
      <c r="BT180" s="40">
        <v>23.196860000000001</v>
      </c>
      <c r="BU180" s="6">
        <v>963.73500000000001</v>
      </c>
      <c r="BV180" s="39">
        <f t="shared" si="924"/>
        <v>41545.924750160149</v>
      </c>
      <c r="BW180" s="40">
        <v>0</v>
      </c>
      <c r="BX180" s="6">
        <v>0</v>
      </c>
      <c r="BY180" s="39">
        <v>0</v>
      </c>
      <c r="BZ180" s="40">
        <v>7.51</v>
      </c>
      <c r="CA180" s="6">
        <v>962.20500000000004</v>
      </c>
      <c r="CB180" s="39">
        <f t="shared" si="925"/>
        <v>128123.1691078562</v>
      </c>
      <c r="CC180" s="40">
        <v>0</v>
      </c>
      <c r="CD180" s="6">
        <v>0</v>
      </c>
      <c r="CE180" s="39">
        <v>0</v>
      </c>
      <c r="CF180" s="40">
        <v>0.69370000000000009</v>
      </c>
      <c r="CG180" s="6">
        <v>40.021000000000001</v>
      </c>
      <c r="CH180" s="39">
        <f t="shared" si="942"/>
        <v>57692.085916102049</v>
      </c>
      <c r="CI180" s="40">
        <v>0</v>
      </c>
      <c r="CJ180" s="6">
        <v>0</v>
      </c>
      <c r="CK180" s="39">
        <v>0</v>
      </c>
      <c r="CL180" s="40">
        <v>0</v>
      </c>
      <c r="CM180" s="6">
        <v>0</v>
      </c>
      <c r="CN180" s="39">
        <f t="shared" si="927"/>
        <v>0</v>
      </c>
      <c r="CO180" s="40">
        <v>0.498</v>
      </c>
      <c r="CP180" s="6">
        <v>5.8410000000000002</v>
      </c>
      <c r="CQ180" s="39">
        <f t="shared" si="928"/>
        <v>11728.915662650603</v>
      </c>
      <c r="CR180" s="40">
        <v>0</v>
      </c>
      <c r="CS180" s="6">
        <v>0</v>
      </c>
      <c r="CT180" s="39">
        <v>0</v>
      </c>
      <c r="CU180" s="40">
        <v>0</v>
      </c>
      <c r="CV180" s="6">
        <v>0</v>
      </c>
      <c r="CW180" s="39">
        <v>0</v>
      </c>
      <c r="CX180" s="40"/>
      <c r="CY180" s="6"/>
      <c r="CZ180" s="39"/>
      <c r="DA180" s="40">
        <v>0</v>
      </c>
      <c r="DB180" s="6">
        <v>0</v>
      </c>
      <c r="DC180" s="39">
        <v>0</v>
      </c>
      <c r="DD180" s="40">
        <v>0</v>
      </c>
      <c r="DE180" s="6">
        <v>0</v>
      </c>
      <c r="DF180" s="39">
        <v>0</v>
      </c>
      <c r="DG180" s="40">
        <v>0.01</v>
      </c>
      <c r="DH180" s="6">
        <v>7.2999999999999995E-2</v>
      </c>
      <c r="DI180" s="39">
        <f t="shared" ref="DI180" si="950">DH180/DG180*1000</f>
        <v>7300</v>
      </c>
      <c r="DJ180" s="40">
        <v>0.10199999999999999</v>
      </c>
      <c r="DK180" s="6">
        <v>5.0259999999999998</v>
      </c>
      <c r="DL180" s="39">
        <f t="shared" si="947"/>
        <v>49274.509803921566</v>
      </c>
      <c r="DM180" s="40">
        <v>584.73099999999999</v>
      </c>
      <c r="DN180" s="6">
        <v>15606.741</v>
      </c>
      <c r="DO180" s="39">
        <f t="shared" si="929"/>
        <v>26690.462794002713</v>
      </c>
      <c r="DP180" s="40">
        <v>0</v>
      </c>
      <c r="DQ180" s="6">
        <v>0</v>
      </c>
      <c r="DR180" s="39">
        <v>0</v>
      </c>
      <c r="DS180" s="40">
        <v>0</v>
      </c>
      <c r="DT180" s="6">
        <v>0</v>
      </c>
      <c r="DU180" s="39">
        <v>0</v>
      </c>
      <c r="DV180" s="40">
        <v>0</v>
      </c>
      <c r="DW180" s="6">
        <v>0</v>
      </c>
      <c r="DX180" s="39">
        <v>0</v>
      </c>
      <c r="DY180" s="40">
        <v>0</v>
      </c>
      <c r="DZ180" s="6">
        <v>0</v>
      </c>
      <c r="EA180" s="39">
        <v>0</v>
      </c>
      <c r="EB180" s="40">
        <v>0</v>
      </c>
      <c r="EC180" s="6">
        <v>0</v>
      </c>
      <c r="ED180" s="39">
        <v>0</v>
      </c>
      <c r="EE180" s="40">
        <v>0</v>
      </c>
      <c r="EF180" s="6">
        <v>0</v>
      </c>
      <c r="EG180" s="39">
        <v>0</v>
      </c>
      <c r="EH180" s="40">
        <v>0</v>
      </c>
      <c r="EI180" s="6">
        <v>0</v>
      </c>
      <c r="EJ180" s="39">
        <v>0</v>
      </c>
      <c r="EK180" s="40">
        <v>0</v>
      </c>
      <c r="EL180" s="6">
        <v>0</v>
      </c>
      <c r="EM180" s="39">
        <v>0</v>
      </c>
      <c r="EN180" s="40">
        <v>0</v>
      </c>
      <c r="EO180" s="6">
        <v>0</v>
      </c>
      <c r="EP180" s="39">
        <v>0</v>
      </c>
      <c r="EQ180" s="40">
        <v>0</v>
      </c>
      <c r="ER180" s="6">
        <v>0</v>
      </c>
      <c r="ES180" s="39">
        <v>0</v>
      </c>
      <c r="ET180" s="40">
        <v>139.07705999999999</v>
      </c>
      <c r="EU180" s="6">
        <v>2749.18</v>
      </c>
      <c r="EV180" s="39">
        <f t="shared" si="930"/>
        <v>19767.314609612829</v>
      </c>
      <c r="EW180" s="40">
        <v>0</v>
      </c>
      <c r="EX180" s="6">
        <v>0</v>
      </c>
      <c r="EY180" s="39">
        <v>0</v>
      </c>
      <c r="EZ180" s="40">
        <v>0</v>
      </c>
      <c r="FA180" s="6">
        <v>0</v>
      </c>
      <c r="FB180" s="39">
        <v>0</v>
      </c>
      <c r="FC180" s="40">
        <v>0</v>
      </c>
      <c r="FD180" s="6">
        <v>0</v>
      </c>
      <c r="FE180" s="39">
        <v>0</v>
      </c>
      <c r="FF180" s="40">
        <v>0</v>
      </c>
      <c r="FG180" s="6">
        <v>0</v>
      </c>
      <c r="FH180" s="39">
        <v>0</v>
      </c>
      <c r="FI180" s="40">
        <v>0</v>
      </c>
      <c r="FJ180" s="6">
        <v>0</v>
      </c>
      <c r="FK180" s="39">
        <v>0</v>
      </c>
      <c r="FL180" s="40">
        <v>111.33192</v>
      </c>
      <c r="FM180" s="6">
        <v>3341.2510000000002</v>
      </c>
      <c r="FN180" s="39">
        <f t="shared" si="931"/>
        <v>30011.617512749268</v>
      </c>
      <c r="FO180" s="40">
        <v>0</v>
      </c>
      <c r="FP180" s="6">
        <v>0</v>
      </c>
      <c r="FQ180" s="39">
        <f t="shared" si="932"/>
        <v>0</v>
      </c>
      <c r="FR180" s="40">
        <v>0</v>
      </c>
      <c r="FS180" s="6">
        <v>0</v>
      </c>
      <c r="FT180" s="39">
        <f t="shared" si="933"/>
        <v>0</v>
      </c>
      <c r="FU180" s="40">
        <v>0</v>
      </c>
      <c r="FV180" s="6">
        <v>0</v>
      </c>
      <c r="FW180" s="39">
        <v>0</v>
      </c>
      <c r="FX180" s="40">
        <v>0</v>
      </c>
      <c r="FY180" s="6">
        <v>0</v>
      </c>
      <c r="FZ180" s="39">
        <v>0</v>
      </c>
      <c r="GA180" s="40">
        <v>202.96</v>
      </c>
      <c r="GB180" s="6">
        <v>1955.38</v>
      </c>
      <c r="GC180" s="39">
        <f t="shared" si="934"/>
        <v>9634.3121797398508</v>
      </c>
      <c r="GD180" s="40">
        <v>122.08014</v>
      </c>
      <c r="GE180" s="6">
        <v>3576.6529999999998</v>
      </c>
      <c r="GF180" s="39">
        <f t="shared" si="935"/>
        <v>29297.582719023747</v>
      </c>
      <c r="GG180" s="40">
        <v>0</v>
      </c>
      <c r="GH180" s="6">
        <v>0</v>
      </c>
      <c r="GI180" s="39">
        <v>0</v>
      </c>
      <c r="GJ180" s="40">
        <v>0</v>
      </c>
      <c r="GK180" s="6">
        <v>0</v>
      </c>
      <c r="GL180" s="39">
        <v>0</v>
      </c>
      <c r="GM180" s="40">
        <v>0</v>
      </c>
      <c r="GN180" s="6">
        <v>0</v>
      </c>
      <c r="GO180" s="39">
        <v>0</v>
      </c>
      <c r="GP180" s="40">
        <v>0</v>
      </c>
      <c r="GQ180" s="6">
        <v>0</v>
      </c>
      <c r="GR180" s="39">
        <v>0</v>
      </c>
      <c r="GS180" s="8">
        <f t="shared" si="936"/>
        <v>3087.3285500000002</v>
      </c>
      <c r="GT180" s="69">
        <f t="shared" si="937"/>
        <v>59186.476000000002</v>
      </c>
      <c r="GU180" s="4"/>
      <c r="GV180" s="5"/>
      <c r="GW180" s="4"/>
      <c r="GX180" s="4"/>
      <c r="GY180" s="4"/>
      <c r="GZ180" s="5"/>
      <c r="HA180" s="4"/>
      <c r="HB180" s="4"/>
      <c r="HC180" s="4"/>
      <c r="HD180" s="5"/>
      <c r="HE180" s="4"/>
      <c r="HF180" s="4"/>
      <c r="HG180" s="4"/>
      <c r="HH180" s="5"/>
      <c r="HI180" s="4"/>
      <c r="HJ180" s="1"/>
      <c r="HK180" s="1"/>
      <c r="HL180" s="2"/>
      <c r="HM180" s="1"/>
      <c r="HN180" s="1"/>
      <c r="HO180" s="1"/>
      <c r="HP180" s="2"/>
      <c r="HQ180" s="1"/>
      <c r="HR180" s="1"/>
      <c r="HS180" s="1"/>
      <c r="HT180" s="2"/>
      <c r="HU180" s="1"/>
      <c r="HV180" s="1"/>
      <c r="HW180" s="1"/>
      <c r="HX180" s="2"/>
      <c r="HY180" s="1"/>
      <c r="HZ180" s="1"/>
      <c r="IA180" s="1"/>
      <c r="IB180" s="2"/>
      <c r="IC180" s="1"/>
      <c r="ID180" s="1"/>
      <c r="IE180" s="1"/>
      <c r="IF180" s="2"/>
      <c r="IG180" s="1"/>
      <c r="IH180" s="1"/>
      <c r="II180" s="1"/>
      <c r="IJ180" s="2"/>
      <c r="IK180" s="1"/>
      <c r="IL180" s="1"/>
      <c r="IM180" s="1"/>
    </row>
    <row r="181" spans="1:322" x14ac:dyDescent="0.3">
      <c r="A181" s="52">
        <v>2019</v>
      </c>
      <c r="B181" s="53" t="s">
        <v>11</v>
      </c>
      <c r="C181" s="40">
        <v>0</v>
      </c>
      <c r="D181" s="6">
        <v>0</v>
      </c>
      <c r="E181" s="39">
        <v>0</v>
      </c>
      <c r="F181" s="40">
        <v>34.264000000000003</v>
      </c>
      <c r="G181" s="6">
        <v>2465.5909999999999</v>
      </c>
      <c r="H181" s="39">
        <f t="shared" si="911"/>
        <v>71958.644641606341</v>
      </c>
      <c r="I181" s="40">
        <v>46.002480000000006</v>
      </c>
      <c r="J181" s="6">
        <v>1596.537</v>
      </c>
      <c r="K181" s="39">
        <f t="shared" si="912"/>
        <v>34705.455010251622</v>
      </c>
      <c r="L181" s="40">
        <v>14.763879999999999</v>
      </c>
      <c r="M181" s="6">
        <v>393.887</v>
      </c>
      <c r="N181" s="39">
        <f t="shared" si="913"/>
        <v>26679.097906512383</v>
      </c>
      <c r="O181" s="40">
        <v>0</v>
      </c>
      <c r="P181" s="6">
        <v>0</v>
      </c>
      <c r="Q181" s="39">
        <v>0</v>
      </c>
      <c r="R181" s="40">
        <v>0</v>
      </c>
      <c r="S181" s="6">
        <v>0</v>
      </c>
      <c r="T181" s="39">
        <v>0</v>
      </c>
      <c r="U181" s="40">
        <v>0</v>
      </c>
      <c r="V181" s="6">
        <v>0</v>
      </c>
      <c r="W181" s="39">
        <v>0</v>
      </c>
      <c r="X181" s="40">
        <v>73.351380000000006</v>
      </c>
      <c r="Y181" s="6">
        <v>3215.7460000000001</v>
      </c>
      <c r="Z181" s="39">
        <f t="shared" si="915"/>
        <v>43840.293120592964</v>
      </c>
      <c r="AA181" s="40">
        <v>2.2595300000000003</v>
      </c>
      <c r="AB181" s="6">
        <v>110.721</v>
      </c>
      <c r="AC181" s="39">
        <f t="shared" si="916"/>
        <v>49001.783556757371</v>
      </c>
      <c r="AD181" s="40">
        <v>0</v>
      </c>
      <c r="AE181" s="6">
        <v>0</v>
      </c>
      <c r="AF181" s="39">
        <v>0</v>
      </c>
      <c r="AG181" s="40">
        <v>0</v>
      </c>
      <c r="AH181" s="6">
        <v>0</v>
      </c>
      <c r="AI181" s="39">
        <f t="shared" si="917"/>
        <v>0</v>
      </c>
      <c r="AJ181" s="40">
        <v>501.70299999999997</v>
      </c>
      <c r="AK181" s="6">
        <v>17382.697</v>
      </c>
      <c r="AL181" s="39">
        <f t="shared" si="918"/>
        <v>34647.385006667289</v>
      </c>
      <c r="AM181" s="40">
        <v>0</v>
      </c>
      <c r="AN181" s="6">
        <v>0</v>
      </c>
      <c r="AO181" s="39">
        <v>0</v>
      </c>
      <c r="AP181" s="40">
        <v>0</v>
      </c>
      <c r="AQ181" s="6">
        <v>0</v>
      </c>
      <c r="AR181" s="39">
        <v>0</v>
      </c>
      <c r="AS181" s="40">
        <v>0</v>
      </c>
      <c r="AT181" s="6">
        <v>0</v>
      </c>
      <c r="AU181" s="39">
        <f t="shared" si="920"/>
        <v>0</v>
      </c>
      <c r="AV181" s="40">
        <v>256.75579999999997</v>
      </c>
      <c r="AW181" s="6">
        <v>6335.6549999999997</v>
      </c>
      <c r="AX181" s="39">
        <f t="shared" si="921"/>
        <v>24675.800897194924</v>
      </c>
      <c r="AY181" s="40">
        <v>0</v>
      </c>
      <c r="AZ181" s="6">
        <v>0</v>
      </c>
      <c r="BA181" s="39">
        <v>0</v>
      </c>
      <c r="BB181" s="40">
        <v>0</v>
      </c>
      <c r="BC181" s="6">
        <v>0</v>
      </c>
      <c r="BD181" s="39">
        <v>0</v>
      </c>
      <c r="BE181" s="40"/>
      <c r="BF181" s="6"/>
      <c r="BG181" s="39"/>
      <c r="BH181" s="40">
        <v>0</v>
      </c>
      <c r="BI181" s="6">
        <v>0</v>
      </c>
      <c r="BJ181" s="39">
        <v>0</v>
      </c>
      <c r="BK181" s="40">
        <v>0</v>
      </c>
      <c r="BL181" s="6">
        <v>0</v>
      </c>
      <c r="BM181" s="39">
        <f t="shared" si="922"/>
        <v>0</v>
      </c>
      <c r="BN181" s="40">
        <v>0</v>
      </c>
      <c r="BO181" s="6">
        <v>0</v>
      </c>
      <c r="BP181" s="39">
        <f t="shared" si="923"/>
        <v>0</v>
      </c>
      <c r="BQ181" s="40">
        <v>0</v>
      </c>
      <c r="BR181" s="6">
        <v>0</v>
      </c>
      <c r="BS181" s="39">
        <v>0</v>
      </c>
      <c r="BT181" s="40">
        <v>31.922169999999998</v>
      </c>
      <c r="BU181" s="6">
        <v>1028.4380000000001</v>
      </c>
      <c r="BV181" s="39">
        <f t="shared" si="924"/>
        <v>32217.045395096895</v>
      </c>
      <c r="BW181" s="40">
        <v>0</v>
      </c>
      <c r="BX181" s="6">
        <v>0</v>
      </c>
      <c r="BY181" s="39">
        <v>0</v>
      </c>
      <c r="BZ181" s="40">
        <v>54.868000000000002</v>
      </c>
      <c r="CA181" s="6">
        <v>580.67499999999995</v>
      </c>
      <c r="CB181" s="39">
        <f t="shared" si="925"/>
        <v>10583.126776992052</v>
      </c>
      <c r="CC181" s="40">
        <v>0</v>
      </c>
      <c r="CD181" s="6">
        <v>0</v>
      </c>
      <c r="CE181" s="39">
        <v>0</v>
      </c>
      <c r="CF181" s="40">
        <v>22.81512</v>
      </c>
      <c r="CG181" s="6">
        <v>901.51800000000003</v>
      </c>
      <c r="CH181" s="39">
        <f t="shared" si="942"/>
        <v>39514.059097651036</v>
      </c>
      <c r="CI181" s="40">
        <v>0</v>
      </c>
      <c r="CJ181" s="6">
        <v>0</v>
      </c>
      <c r="CK181" s="39">
        <v>0</v>
      </c>
      <c r="CL181" s="40">
        <v>0</v>
      </c>
      <c r="CM181" s="6">
        <v>0</v>
      </c>
      <c r="CN181" s="39">
        <f t="shared" si="927"/>
        <v>0</v>
      </c>
      <c r="CO181" s="40">
        <v>4</v>
      </c>
      <c r="CP181" s="6">
        <v>1.8</v>
      </c>
      <c r="CQ181" s="39">
        <f t="shared" si="928"/>
        <v>450</v>
      </c>
      <c r="CR181" s="40">
        <v>0</v>
      </c>
      <c r="CS181" s="6">
        <v>0</v>
      </c>
      <c r="CT181" s="39">
        <v>0</v>
      </c>
      <c r="CU181" s="40">
        <v>0</v>
      </c>
      <c r="CV181" s="6">
        <v>0</v>
      </c>
      <c r="CW181" s="39">
        <v>0</v>
      </c>
      <c r="CX181" s="40"/>
      <c r="CY181" s="6"/>
      <c r="CZ181" s="39"/>
      <c r="DA181" s="40">
        <v>0</v>
      </c>
      <c r="DB181" s="6">
        <v>0</v>
      </c>
      <c r="DC181" s="39">
        <v>0</v>
      </c>
      <c r="DD181" s="40">
        <v>0</v>
      </c>
      <c r="DE181" s="6">
        <v>0</v>
      </c>
      <c r="DF181" s="39">
        <v>0</v>
      </c>
      <c r="DG181" s="40">
        <v>0</v>
      </c>
      <c r="DH181" s="6">
        <v>0</v>
      </c>
      <c r="DI181" s="39">
        <v>0</v>
      </c>
      <c r="DJ181" s="40">
        <v>0</v>
      </c>
      <c r="DK181" s="6">
        <v>0</v>
      </c>
      <c r="DL181" s="39">
        <v>0</v>
      </c>
      <c r="DM181" s="40">
        <v>648.74787000000003</v>
      </c>
      <c r="DN181" s="6">
        <v>22268.955999999998</v>
      </c>
      <c r="DO181" s="39">
        <f t="shared" si="929"/>
        <v>34326.056438535968</v>
      </c>
      <c r="DP181" s="40">
        <v>0</v>
      </c>
      <c r="DQ181" s="6">
        <v>0</v>
      </c>
      <c r="DR181" s="39">
        <v>0</v>
      </c>
      <c r="DS181" s="40">
        <v>0</v>
      </c>
      <c r="DT181" s="6">
        <v>0</v>
      </c>
      <c r="DU181" s="39">
        <v>0</v>
      </c>
      <c r="DV181" s="40">
        <v>0</v>
      </c>
      <c r="DW181" s="6">
        <v>0</v>
      </c>
      <c r="DX181" s="39">
        <v>0</v>
      </c>
      <c r="DY181" s="40">
        <v>0</v>
      </c>
      <c r="DZ181" s="6">
        <v>0</v>
      </c>
      <c r="EA181" s="39">
        <v>0</v>
      </c>
      <c r="EB181" s="40">
        <v>0</v>
      </c>
      <c r="EC181" s="6">
        <v>0</v>
      </c>
      <c r="ED181" s="39">
        <v>0</v>
      </c>
      <c r="EE181" s="40">
        <v>0</v>
      </c>
      <c r="EF181" s="6">
        <v>0</v>
      </c>
      <c r="EG181" s="39">
        <v>0</v>
      </c>
      <c r="EH181" s="40">
        <v>0</v>
      </c>
      <c r="EI181" s="6">
        <v>0</v>
      </c>
      <c r="EJ181" s="39">
        <v>0</v>
      </c>
      <c r="EK181" s="40">
        <v>0</v>
      </c>
      <c r="EL181" s="6">
        <v>0</v>
      </c>
      <c r="EM181" s="39">
        <v>0</v>
      </c>
      <c r="EN181" s="40">
        <v>0</v>
      </c>
      <c r="EO181" s="6">
        <v>0</v>
      </c>
      <c r="EP181" s="39">
        <v>0</v>
      </c>
      <c r="EQ181" s="40">
        <v>0</v>
      </c>
      <c r="ER181" s="6">
        <v>0</v>
      </c>
      <c r="ES181" s="39">
        <v>0</v>
      </c>
      <c r="ET181" s="40">
        <v>227.43445</v>
      </c>
      <c r="EU181" s="6">
        <v>4528.3710000000001</v>
      </c>
      <c r="EV181" s="39">
        <f t="shared" si="930"/>
        <v>19910.66436944799</v>
      </c>
      <c r="EW181" s="40">
        <v>0</v>
      </c>
      <c r="EX181" s="6">
        <v>0</v>
      </c>
      <c r="EY181" s="39">
        <v>0</v>
      </c>
      <c r="EZ181" s="40">
        <v>0</v>
      </c>
      <c r="FA181" s="6">
        <v>0</v>
      </c>
      <c r="FB181" s="39">
        <v>0</v>
      </c>
      <c r="FC181" s="40">
        <v>0</v>
      </c>
      <c r="FD181" s="6">
        <v>0</v>
      </c>
      <c r="FE181" s="39">
        <v>0</v>
      </c>
      <c r="FF181" s="40">
        <v>0</v>
      </c>
      <c r="FG181" s="6">
        <v>0</v>
      </c>
      <c r="FH181" s="39">
        <v>0</v>
      </c>
      <c r="FI181" s="40">
        <v>0</v>
      </c>
      <c r="FJ181" s="6">
        <v>0</v>
      </c>
      <c r="FK181" s="39">
        <v>0</v>
      </c>
      <c r="FL181" s="40">
        <v>114.21503999999999</v>
      </c>
      <c r="FM181" s="6">
        <v>2119.0309999999999</v>
      </c>
      <c r="FN181" s="39">
        <f t="shared" si="931"/>
        <v>18552.994421750413</v>
      </c>
      <c r="FO181" s="40">
        <v>0</v>
      </c>
      <c r="FP181" s="6">
        <v>0</v>
      </c>
      <c r="FQ181" s="39">
        <f t="shared" si="932"/>
        <v>0</v>
      </c>
      <c r="FR181" s="40">
        <v>0</v>
      </c>
      <c r="FS181" s="6">
        <v>0</v>
      </c>
      <c r="FT181" s="39">
        <f t="shared" si="933"/>
        <v>0</v>
      </c>
      <c r="FU181" s="40">
        <v>0</v>
      </c>
      <c r="FV181" s="6">
        <v>0</v>
      </c>
      <c r="FW181" s="39">
        <v>0</v>
      </c>
      <c r="FX181" s="40">
        <v>0</v>
      </c>
      <c r="FY181" s="6">
        <v>0</v>
      </c>
      <c r="FZ181" s="39">
        <v>0</v>
      </c>
      <c r="GA181" s="40">
        <v>91.028800000000004</v>
      </c>
      <c r="GB181" s="6">
        <v>1486.9929999999999</v>
      </c>
      <c r="GC181" s="39">
        <f t="shared" si="934"/>
        <v>16335.412528782097</v>
      </c>
      <c r="GD181" s="40">
        <v>34.309239999999996</v>
      </c>
      <c r="GE181" s="6">
        <v>1373.413</v>
      </c>
      <c r="GF181" s="39">
        <f t="shared" si="935"/>
        <v>40030.41163255147</v>
      </c>
      <c r="GG181" s="40">
        <v>0</v>
      </c>
      <c r="GH181" s="6">
        <v>0</v>
      </c>
      <c r="GI181" s="39">
        <v>0</v>
      </c>
      <c r="GJ181" s="40">
        <v>0</v>
      </c>
      <c r="GK181" s="6">
        <v>0</v>
      </c>
      <c r="GL181" s="39">
        <v>0</v>
      </c>
      <c r="GM181" s="40">
        <v>0</v>
      </c>
      <c r="GN181" s="6">
        <v>0</v>
      </c>
      <c r="GO181" s="39">
        <v>0</v>
      </c>
      <c r="GP181" s="40">
        <v>0</v>
      </c>
      <c r="GQ181" s="6">
        <v>0</v>
      </c>
      <c r="GR181" s="39">
        <v>0</v>
      </c>
      <c r="GS181" s="8">
        <f t="shared" si="936"/>
        <v>2158.44076</v>
      </c>
      <c r="GT181" s="69">
        <f t="shared" si="937"/>
        <v>65790.028999999995</v>
      </c>
      <c r="GU181" s="4"/>
      <c r="GV181" s="5"/>
      <c r="GW181" s="4"/>
      <c r="GX181" s="4"/>
      <c r="GY181" s="4"/>
      <c r="GZ181" s="5"/>
      <c r="HA181" s="4"/>
      <c r="HB181" s="4"/>
      <c r="HC181" s="4"/>
      <c r="HD181" s="5"/>
      <c r="HE181" s="4"/>
      <c r="HF181" s="4"/>
      <c r="HG181" s="4"/>
      <c r="HH181" s="5"/>
      <c r="HI181" s="4"/>
      <c r="HJ181" s="1"/>
      <c r="HK181" s="1"/>
      <c r="HL181" s="2"/>
      <c r="HM181" s="1"/>
      <c r="HN181" s="1"/>
      <c r="HO181" s="1"/>
      <c r="HP181" s="2"/>
      <c r="HQ181" s="1"/>
      <c r="HR181" s="1"/>
      <c r="HS181" s="1"/>
      <c r="HT181" s="2"/>
      <c r="HU181" s="1"/>
      <c r="HV181" s="1"/>
      <c r="HW181" s="1"/>
      <c r="HX181" s="2"/>
      <c r="HY181" s="1"/>
      <c r="HZ181" s="1"/>
      <c r="IA181" s="1"/>
      <c r="IB181" s="2"/>
      <c r="IC181" s="1"/>
      <c r="ID181" s="1"/>
      <c r="IE181" s="1"/>
      <c r="IF181" s="2"/>
      <c r="IG181" s="1"/>
      <c r="IH181" s="1"/>
      <c r="II181" s="1"/>
      <c r="IJ181" s="2"/>
      <c r="IK181" s="1"/>
      <c r="IL181" s="1"/>
      <c r="IM181" s="1"/>
    </row>
    <row r="182" spans="1:322" x14ac:dyDescent="0.3">
      <c r="A182" s="52">
        <v>2019</v>
      </c>
      <c r="B182" s="53" t="s">
        <v>12</v>
      </c>
      <c r="C182" s="40">
        <v>0</v>
      </c>
      <c r="D182" s="6">
        <v>0</v>
      </c>
      <c r="E182" s="39">
        <v>0</v>
      </c>
      <c r="F182" s="40">
        <v>29.82</v>
      </c>
      <c r="G182" s="6">
        <v>980.13900000000001</v>
      </c>
      <c r="H182" s="39">
        <f t="shared" si="911"/>
        <v>32868.511066398394</v>
      </c>
      <c r="I182" s="40">
        <v>22.674610000000001</v>
      </c>
      <c r="J182" s="6">
        <v>751.20299999999997</v>
      </c>
      <c r="K182" s="39">
        <f t="shared" si="912"/>
        <v>33129.698812901297</v>
      </c>
      <c r="L182" s="40">
        <v>0.61629999999999996</v>
      </c>
      <c r="M182" s="6">
        <v>28.748999999999999</v>
      </c>
      <c r="N182" s="39">
        <f t="shared" si="913"/>
        <v>46647.736491968193</v>
      </c>
      <c r="O182" s="40">
        <v>1.4999999999999999E-2</v>
      </c>
      <c r="P182" s="6">
        <v>0.34200000000000003</v>
      </c>
      <c r="Q182" s="39">
        <f t="shared" si="938"/>
        <v>22800.000000000004</v>
      </c>
      <c r="R182" s="40">
        <v>0</v>
      </c>
      <c r="S182" s="6">
        <v>0</v>
      </c>
      <c r="T182" s="39">
        <v>0</v>
      </c>
      <c r="U182" s="40">
        <v>0</v>
      </c>
      <c r="V182" s="6">
        <v>0</v>
      </c>
      <c r="W182" s="39">
        <v>0</v>
      </c>
      <c r="X182" s="40">
        <v>123.35284</v>
      </c>
      <c r="Y182" s="6">
        <v>5064.4629999999997</v>
      </c>
      <c r="Z182" s="39">
        <f t="shared" si="915"/>
        <v>41056.719893923808</v>
      </c>
      <c r="AA182" s="40">
        <v>1.6080699999999999</v>
      </c>
      <c r="AB182" s="6">
        <v>76.707999999999998</v>
      </c>
      <c r="AC182" s="39">
        <f t="shared" si="916"/>
        <v>47701.903524100322</v>
      </c>
      <c r="AD182" s="40">
        <v>0</v>
      </c>
      <c r="AE182" s="6">
        <v>0</v>
      </c>
      <c r="AF182" s="39">
        <v>0</v>
      </c>
      <c r="AG182" s="40">
        <v>0</v>
      </c>
      <c r="AH182" s="6">
        <v>0</v>
      </c>
      <c r="AI182" s="39">
        <f t="shared" si="917"/>
        <v>0</v>
      </c>
      <c r="AJ182" s="40">
        <v>751.702</v>
      </c>
      <c r="AK182" s="6">
        <v>25181.021000000001</v>
      </c>
      <c r="AL182" s="39">
        <f t="shared" si="918"/>
        <v>33498.675006851125</v>
      </c>
      <c r="AM182" s="40">
        <v>0</v>
      </c>
      <c r="AN182" s="6">
        <v>0</v>
      </c>
      <c r="AO182" s="39">
        <v>0</v>
      </c>
      <c r="AP182" s="40">
        <v>0</v>
      </c>
      <c r="AQ182" s="6">
        <v>0</v>
      </c>
      <c r="AR182" s="39">
        <v>0</v>
      </c>
      <c r="AS182" s="40">
        <v>0</v>
      </c>
      <c r="AT182" s="6">
        <v>0</v>
      </c>
      <c r="AU182" s="39">
        <f t="shared" si="920"/>
        <v>0</v>
      </c>
      <c r="AV182" s="40">
        <v>245.1746</v>
      </c>
      <c r="AW182" s="6">
        <v>6802.6719999999996</v>
      </c>
      <c r="AX182" s="39">
        <f t="shared" si="921"/>
        <v>27746.234724151684</v>
      </c>
      <c r="AY182" s="40">
        <v>0</v>
      </c>
      <c r="AZ182" s="6">
        <v>0</v>
      </c>
      <c r="BA182" s="39">
        <v>0</v>
      </c>
      <c r="BB182" s="40">
        <v>0</v>
      </c>
      <c r="BC182" s="6">
        <v>0</v>
      </c>
      <c r="BD182" s="39">
        <v>0</v>
      </c>
      <c r="BE182" s="40"/>
      <c r="BF182" s="6"/>
      <c r="BG182" s="39"/>
      <c r="BH182" s="40">
        <v>0</v>
      </c>
      <c r="BI182" s="6">
        <v>0</v>
      </c>
      <c r="BJ182" s="39">
        <v>0</v>
      </c>
      <c r="BK182" s="40">
        <v>0</v>
      </c>
      <c r="BL182" s="6">
        <v>0</v>
      </c>
      <c r="BM182" s="39">
        <f t="shared" si="922"/>
        <v>0</v>
      </c>
      <c r="BN182" s="40">
        <v>0</v>
      </c>
      <c r="BO182" s="6">
        <v>0</v>
      </c>
      <c r="BP182" s="39">
        <f t="shared" si="923"/>
        <v>0</v>
      </c>
      <c r="BQ182" s="40">
        <v>0</v>
      </c>
      <c r="BR182" s="6">
        <v>0</v>
      </c>
      <c r="BS182" s="39">
        <v>0</v>
      </c>
      <c r="BT182" s="40">
        <v>43.665819999999997</v>
      </c>
      <c r="BU182" s="6">
        <v>1293.742</v>
      </c>
      <c r="BV182" s="39">
        <f t="shared" si="924"/>
        <v>29628.25386080005</v>
      </c>
      <c r="BW182" s="40">
        <v>0</v>
      </c>
      <c r="BX182" s="6">
        <v>0</v>
      </c>
      <c r="BY182" s="39">
        <v>0</v>
      </c>
      <c r="BZ182" s="40">
        <v>0</v>
      </c>
      <c r="CA182" s="6">
        <v>0</v>
      </c>
      <c r="CB182" s="39">
        <v>0</v>
      </c>
      <c r="CC182" s="40">
        <v>0</v>
      </c>
      <c r="CD182" s="6">
        <v>0</v>
      </c>
      <c r="CE182" s="39">
        <v>0</v>
      </c>
      <c r="CF182" s="40">
        <v>46.599400000000003</v>
      </c>
      <c r="CG182" s="6">
        <v>1732.664</v>
      </c>
      <c r="CH182" s="39">
        <f t="shared" si="942"/>
        <v>37182.109640896662</v>
      </c>
      <c r="CI182" s="40">
        <v>0</v>
      </c>
      <c r="CJ182" s="6">
        <v>0</v>
      </c>
      <c r="CK182" s="39">
        <v>0</v>
      </c>
      <c r="CL182" s="40">
        <v>0</v>
      </c>
      <c r="CM182" s="6">
        <v>0</v>
      </c>
      <c r="CN182" s="39">
        <f t="shared" si="927"/>
        <v>0</v>
      </c>
      <c r="CO182" s="40">
        <v>1.25</v>
      </c>
      <c r="CP182" s="6">
        <v>0.56299999999999994</v>
      </c>
      <c r="CQ182" s="39">
        <f t="shared" si="928"/>
        <v>450.4</v>
      </c>
      <c r="CR182" s="40">
        <v>0</v>
      </c>
      <c r="CS182" s="6">
        <v>0</v>
      </c>
      <c r="CT182" s="39">
        <v>0</v>
      </c>
      <c r="CU182" s="40">
        <v>0</v>
      </c>
      <c r="CV182" s="6">
        <v>0</v>
      </c>
      <c r="CW182" s="39">
        <v>0</v>
      </c>
      <c r="CX182" s="40"/>
      <c r="CY182" s="6"/>
      <c r="CZ182" s="39"/>
      <c r="DA182" s="40">
        <v>0</v>
      </c>
      <c r="DB182" s="6">
        <v>0</v>
      </c>
      <c r="DC182" s="39">
        <v>0</v>
      </c>
      <c r="DD182" s="40">
        <v>0</v>
      </c>
      <c r="DE182" s="6">
        <v>0</v>
      </c>
      <c r="DF182" s="39">
        <v>0</v>
      </c>
      <c r="DG182" s="40">
        <v>0</v>
      </c>
      <c r="DH182" s="6">
        <v>0</v>
      </c>
      <c r="DI182" s="39">
        <v>0</v>
      </c>
      <c r="DJ182" s="40">
        <v>0</v>
      </c>
      <c r="DK182" s="6">
        <v>0</v>
      </c>
      <c r="DL182" s="39">
        <v>0</v>
      </c>
      <c r="DM182" s="40">
        <v>632.90625</v>
      </c>
      <c r="DN182" s="6">
        <v>23216.348999999998</v>
      </c>
      <c r="DO182" s="39">
        <f t="shared" si="929"/>
        <v>36682.129462301877</v>
      </c>
      <c r="DP182" s="40">
        <v>0.23</v>
      </c>
      <c r="DQ182" s="6">
        <v>282.137</v>
      </c>
      <c r="DR182" s="39">
        <f t="shared" si="948"/>
        <v>1226682.6086956521</v>
      </c>
      <c r="DS182" s="40">
        <v>0</v>
      </c>
      <c r="DT182" s="6">
        <v>0</v>
      </c>
      <c r="DU182" s="39">
        <v>0</v>
      </c>
      <c r="DV182" s="40">
        <v>0</v>
      </c>
      <c r="DW182" s="6">
        <v>0</v>
      </c>
      <c r="DX182" s="39">
        <v>0</v>
      </c>
      <c r="DY182" s="40">
        <v>0</v>
      </c>
      <c r="DZ182" s="6">
        <v>0</v>
      </c>
      <c r="EA182" s="39">
        <v>0</v>
      </c>
      <c r="EB182" s="40">
        <v>0</v>
      </c>
      <c r="EC182" s="6">
        <v>0</v>
      </c>
      <c r="ED182" s="39">
        <v>0</v>
      </c>
      <c r="EE182" s="40">
        <v>0</v>
      </c>
      <c r="EF182" s="6">
        <v>0</v>
      </c>
      <c r="EG182" s="39">
        <v>0</v>
      </c>
      <c r="EH182" s="40">
        <v>0</v>
      </c>
      <c r="EI182" s="6">
        <v>0</v>
      </c>
      <c r="EJ182" s="39">
        <v>0</v>
      </c>
      <c r="EK182" s="40">
        <v>0</v>
      </c>
      <c r="EL182" s="6">
        <v>0</v>
      </c>
      <c r="EM182" s="39">
        <v>0</v>
      </c>
      <c r="EN182" s="40">
        <v>0</v>
      </c>
      <c r="EO182" s="6">
        <v>0</v>
      </c>
      <c r="EP182" s="39">
        <v>0</v>
      </c>
      <c r="EQ182" s="40">
        <v>0</v>
      </c>
      <c r="ER182" s="6">
        <v>0</v>
      </c>
      <c r="ES182" s="39">
        <v>0</v>
      </c>
      <c r="ET182" s="40">
        <v>261.79467</v>
      </c>
      <c r="EU182" s="6">
        <v>5203.8519999999999</v>
      </c>
      <c r="EV182" s="39">
        <f t="shared" si="930"/>
        <v>19877.608661780625</v>
      </c>
      <c r="EW182" s="40">
        <v>0</v>
      </c>
      <c r="EX182" s="6">
        <v>0</v>
      </c>
      <c r="EY182" s="39">
        <v>0</v>
      </c>
      <c r="EZ182" s="40">
        <v>0</v>
      </c>
      <c r="FA182" s="6">
        <v>0</v>
      </c>
      <c r="FB182" s="39">
        <v>0</v>
      </c>
      <c r="FC182" s="40">
        <v>0</v>
      </c>
      <c r="FD182" s="6">
        <v>0</v>
      </c>
      <c r="FE182" s="39">
        <v>0</v>
      </c>
      <c r="FF182" s="40">
        <v>0</v>
      </c>
      <c r="FG182" s="6">
        <v>0</v>
      </c>
      <c r="FH182" s="39">
        <v>0</v>
      </c>
      <c r="FI182" s="40">
        <v>0</v>
      </c>
      <c r="FJ182" s="6">
        <v>0</v>
      </c>
      <c r="FK182" s="39">
        <v>0</v>
      </c>
      <c r="FL182" s="40">
        <v>104.42157</v>
      </c>
      <c r="FM182" s="6">
        <v>1927.7339999999999</v>
      </c>
      <c r="FN182" s="39">
        <f t="shared" si="931"/>
        <v>18461.070830480712</v>
      </c>
      <c r="FO182" s="40">
        <v>0</v>
      </c>
      <c r="FP182" s="6">
        <v>0</v>
      </c>
      <c r="FQ182" s="39">
        <f t="shared" si="932"/>
        <v>0</v>
      </c>
      <c r="FR182" s="40">
        <v>0</v>
      </c>
      <c r="FS182" s="6">
        <v>0</v>
      </c>
      <c r="FT182" s="39">
        <f t="shared" si="933"/>
        <v>0</v>
      </c>
      <c r="FU182" s="40">
        <v>0</v>
      </c>
      <c r="FV182" s="6">
        <v>0</v>
      </c>
      <c r="FW182" s="39">
        <v>0</v>
      </c>
      <c r="FX182" s="40">
        <v>0</v>
      </c>
      <c r="FY182" s="6">
        <v>0</v>
      </c>
      <c r="FZ182" s="39">
        <v>0</v>
      </c>
      <c r="GA182" s="40">
        <v>103.63915</v>
      </c>
      <c r="GB182" s="6">
        <v>1243.9190000000001</v>
      </c>
      <c r="GC182" s="39">
        <f t="shared" si="934"/>
        <v>12002.404496756295</v>
      </c>
      <c r="GD182" s="40">
        <v>48.936269999999993</v>
      </c>
      <c r="GE182" s="6">
        <v>2159.942</v>
      </c>
      <c r="GF182" s="39">
        <f t="shared" si="935"/>
        <v>44137.855214547417</v>
      </c>
      <c r="GG182" s="40">
        <v>1.5</v>
      </c>
      <c r="GH182" s="6">
        <v>0.6</v>
      </c>
      <c r="GI182" s="39">
        <f t="shared" si="944"/>
        <v>399.99999999999994</v>
      </c>
      <c r="GJ182" s="40">
        <v>0</v>
      </c>
      <c r="GK182" s="6">
        <v>0</v>
      </c>
      <c r="GL182" s="39">
        <v>0</v>
      </c>
      <c r="GM182" s="40">
        <v>0</v>
      </c>
      <c r="GN182" s="6">
        <v>0</v>
      </c>
      <c r="GO182" s="39">
        <v>0</v>
      </c>
      <c r="GP182" s="40">
        <v>0</v>
      </c>
      <c r="GQ182" s="6">
        <v>0</v>
      </c>
      <c r="GR182" s="39">
        <v>0</v>
      </c>
      <c r="GS182" s="8">
        <f t="shared" si="936"/>
        <v>2419.9065499999997</v>
      </c>
      <c r="GT182" s="69">
        <f t="shared" si="937"/>
        <v>75946.798999999985</v>
      </c>
      <c r="GU182" s="4"/>
      <c r="GV182" s="5"/>
      <c r="GW182" s="4"/>
      <c r="GX182" s="4"/>
      <c r="GY182" s="4"/>
      <c r="GZ182" s="5"/>
      <c r="HA182" s="4"/>
      <c r="HB182" s="4"/>
      <c r="HC182" s="4"/>
      <c r="HD182" s="5"/>
      <c r="HE182" s="4"/>
      <c r="HF182" s="4"/>
      <c r="HG182" s="4"/>
      <c r="HH182" s="5"/>
      <c r="HI182" s="4"/>
      <c r="HJ182" s="1"/>
      <c r="HK182" s="1"/>
      <c r="HL182" s="2"/>
      <c r="HM182" s="1"/>
      <c r="HN182" s="1"/>
      <c r="HO182" s="1"/>
      <c r="HP182" s="2"/>
      <c r="HQ182" s="1"/>
      <c r="HR182" s="1"/>
      <c r="HS182" s="1"/>
      <c r="HT182" s="2"/>
      <c r="HU182" s="1"/>
      <c r="HV182" s="1"/>
      <c r="HW182" s="1"/>
      <c r="HX182" s="2"/>
      <c r="HY182" s="1"/>
      <c r="HZ182" s="1"/>
      <c r="IA182" s="1"/>
      <c r="IB182" s="2"/>
      <c r="IC182" s="1"/>
      <c r="ID182" s="1"/>
      <c r="IE182" s="1"/>
      <c r="IF182" s="2"/>
      <c r="IG182" s="1"/>
      <c r="IH182" s="1"/>
      <c r="II182" s="1"/>
      <c r="IJ182" s="2"/>
      <c r="IK182" s="1"/>
      <c r="IL182" s="1"/>
      <c r="IM182" s="1"/>
    </row>
    <row r="183" spans="1:322" x14ac:dyDescent="0.3">
      <c r="A183" s="52">
        <v>2019</v>
      </c>
      <c r="B183" s="53" t="s">
        <v>13</v>
      </c>
      <c r="C183" s="40">
        <v>0</v>
      </c>
      <c r="D183" s="6">
        <v>0</v>
      </c>
      <c r="E183" s="39">
        <v>0</v>
      </c>
      <c r="F183" s="40">
        <v>26.672000000000001</v>
      </c>
      <c r="G183" s="6">
        <v>1320.99</v>
      </c>
      <c r="H183" s="39">
        <f t="shared" si="911"/>
        <v>49527.219556088778</v>
      </c>
      <c r="I183" s="40">
        <v>31.995200000000001</v>
      </c>
      <c r="J183" s="6">
        <v>891.14400000000001</v>
      </c>
      <c r="K183" s="39">
        <f t="shared" si="912"/>
        <v>27852.427864179626</v>
      </c>
      <c r="L183" s="40">
        <v>20.866</v>
      </c>
      <c r="M183" s="6">
        <v>206.48599999999999</v>
      </c>
      <c r="N183" s="39">
        <f t="shared" si="913"/>
        <v>9895.8113677753281</v>
      </c>
      <c r="O183" s="40">
        <v>1.4999999999999999E-2</v>
      </c>
      <c r="P183" s="6">
        <v>0.33900000000000002</v>
      </c>
      <c r="Q183" s="39">
        <f t="shared" ref="Q183:Q184" si="951">P183/O183*1000</f>
        <v>22600</v>
      </c>
      <c r="R183" s="40">
        <v>0</v>
      </c>
      <c r="S183" s="6">
        <v>0</v>
      </c>
      <c r="T183" s="39">
        <v>0</v>
      </c>
      <c r="U183" s="40">
        <v>0</v>
      </c>
      <c r="V183" s="6">
        <v>0</v>
      </c>
      <c r="W183" s="39">
        <v>0</v>
      </c>
      <c r="X183" s="40">
        <v>148.97977</v>
      </c>
      <c r="Y183" s="6">
        <v>6256.7920000000004</v>
      </c>
      <c r="Z183" s="39">
        <f t="shared" si="915"/>
        <v>41997.594706986056</v>
      </c>
      <c r="AA183" s="40">
        <v>1.2482</v>
      </c>
      <c r="AB183" s="6">
        <v>497.48599999999999</v>
      </c>
      <c r="AC183" s="39">
        <f t="shared" si="916"/>
        <v>398562.73033167765</v>
      </c>
      <c r="AD183" s="40">
        <v>0</v>
      </c>
      <c r="AE183" s="6">
        <v>0</v>
      </c>
      <c r="AF183" s="39">
        <v>0</v>
      </c>
      <c r="AG183" s="40">
        <v>0</v>
      </c>
      <c r="AH183" s="6">
        <v>0</v>
      </c>
      <c r="AI183" s="39">
        <f t="shared" si="917"/>
        <v>0</v>
      </c>
      <c r="AJ183" s="40">
        <v>392.24</v>
      </c>
      <c r="AK183" s="6">
        <v>15764.465</v>
      </c>
      <c r="AL183" s="39">
        <f t="shared" si="918"/>
        <v>40190.865286559252</v>
      </c>
      <c r="AM183" s="40">
        <v>0</v>
      </c>
      <c r="AN183" s="6">
        <v>0</v>
      </c>
      <c r="AO183" s="39">
        <v>0</v>
      </c>
      <c r="AP183" s="40">
        <v>0</v>
      </c>
      <c r="AQ183" s="6">
        <v>0</v>
      </c>
      <c r="AR183" s="39">
        <v>0</v>
      </c>
      <c r="AS183" s="40">
        <v>0</v>
      </c>
      <c r="AT183" s="6">
        <v>0</v>
      </c>
      <c r="AU183" s="39">
        <f t="shared" si="920"/>
        <v>0</v>
      </c>
      <c r="AV183" s="40">
        <v>155.7064</v>
      </c>
      <c r="AW183" s="6">
        <v>4460.723</v>
      </c>
      <c r="AX183" s="39">
        <f t="shared" si="921"/>
        <v>28648.295766904892</v>
      </c>
      <c r="AY183" s="40">
        <v>3.4458000000000002</v>
      </c>
      <c r="AZ183" s="6">
        <v>95.700999999999993</v>
      </c>
      <c r="BA183" s="39">
        <f t="shared" si="939"/>
        <v>27773.23117998723</v>
      </c>
      <c r="BB183" s="40">
        <v>0</v>
      </c>
      <c r="BC183" s="6">
        <v>0</v>
      </c>
      <c r="BD183" s="39">
        <v>0</v>
      </c>
      <c r="BE183" s="40"/>
      <c r="BF183" s="6"/>
      <c r="BG183" s="39"/>
      <c r="BH183" s="40">
        <v>19.332999999999998</v>
      </c>
      <c r="BI183" s="6">
        <v>361.63400000000001</v>
      </c>
      <c r="BJ183" s="39">
        <f t="shared" si="940"/>
        <v>18705.529405679412</v>
      </c>
      <c r="BK183" s="40">
        <v>0</v>
      </c>
      <c r="BL183" s="6">
        <v>0</v>
      </c>
      <c r="BM183" s="39">
        <f t="shared" si="922"/>
        <v>0</v>
      </c>
      <c r="BN183" s="40">
        <v>0</v>
      </c>
      <c r="BO183" s="6">
        <v>0</v>
      </c>
      <c r="BP183" s="39">
        <f t="shared" si="923"/>
        <v>0</v>
      </c>
      <c r="BQ183" s="40">
        <v>0</v>
      </c>
      <c r="BR183" s="6">
        <v>0</v>
      </c>
      <c r="BS183" s="39">
        <v>0</v>
      </c>
      <c r="BT183" s="40">
        <v>63.588569999999997</v>
      </c>
      <c r="BU183" s="6">
        <v>1865.4349999999999</v>
      </c>
      <c r="BV183" s="39">
        <f t="shared" si="924"/>
        <v>29336.011173077175</v>
      </c>
      <c r="BW183" s="40">
        <v>0</v>
      </c>
      <c r="BX183" s="6">
        <v>0</v>
      </c>
      <c r="BY183" s="39">
        <v>0</v>
      </c>
      <c r="BZ183" s="40">
        <v>8.4740000000000002</v>
      </c>
      <c r="CA183" s="6">
        <v>890.17399999999998</v>
      </c>
      <c r="CB183" s="39">
        <f t="shared" si="925"/>
        <v>105047.67524191645</v>
      </c>
      <c r="CC183" s="40">
        <v>0</v>
      </c>
      <c r="CD183" s="6">
        <v>0</v>
      </c>
      <c r="CE183" s="39">
        <v>0</v>
      </c>
      <c r="CF183" s="40">
        <v>23.4573</v>
      </c>
      <c r="CG183" s="6">
        <v>958.33699999999999</v>
      </c>
      <c r="CH183" s="39">
        <f t="shared" si="942"/>
        <v>40854.531425185334</v>
      </c>
      <c r="CI183" s="40">
        <v>0</v>
      </c>
      <c r="CJ183" s="6">
        <v>0</v>
      </c>
      <c r="CK183" s="39">
        <v>0</v>
      </c>
      <c r="CL183" s="40">
        <v>0</v>
      </c>
      <c r="CM183" s="6">
        <v>0</v>
      </c>
      <c r="CN183" s="39">
        <f t="shared" si="927"/>
        <v>0</v>
      </c>
      <c r="CO183" s="40">
        <v>0.3</v>
      </c>
      <c r="CP183" s="6">
        <v>4.1429999999999998</v>
      </c>
      <c r="CQ183" s="39">
        <f t="shared" si="928"/>
        <v>13810</v>
      </c>
      <c r="CR183" s="40">
        <v>0</v>
      </c>
      <c r="CS183" s="6">
        <v>0</v>
      </c>
      <c r="CT183" s="39">
        <v>0</v>
      </c>
      <c r="CU183" s="40">
        <v>0</v>
      </c>
      <c r="CV183" s="6">
        <v>0</v>
      </c>
      <c r="CW183" s="39">
        <v>0</v>
      </c>
      <c r="CX183" s="40"/>
      <c r="CY183" s="6"/>
      <c r="CZ183" s="39"/>
      <c r="DA183" s="40">
        <v>0</v>
      </c>
      <c r="DB183" s="6">
        <v>0</v>
      </c>
      <c r="DC183" s="39">
        <v>0</v>
      </c>
      <c r="DD183" s="40">
        <v>0</v>
      </c>
      <c r="DE183" s="6">
        <v>0</v>
      </c>
      <c r="DF183" s="39">
        <v>0</v>
      </c>
      <c r="DG183" s="40">
        <v>0</v>
      </c>
      <c r="DH183" s="6">
        <v>0</v>
      </c>
      <c r="DI183" s="39">
        <v>0</v>
      </c>
      <c r="DJ183" s="40">
        <v>0</v>
      </c>
      <c r="DK183" s="6">
        <v>0</v>
      </c>
      <c r="DL183" s="39">
        <v>0</v>
      </c>
      <c r="DM183" s="40">
        <v>591.08100000000002</v>
      </c>
      <c r="DN183" s="6">
        <v>20612.547999999999</v>
      </c>
      <c r="DO183" s="39">
        <f t="shared" si="929"/>
        <v>34872.628286140134</v>
      </c>
      <c r="DP183" s="40">
        <v>0</v>
      </c>
      <c r="DQ183" s="6">
        <v>0</v>
      </c>
      <c r="DR183" s="39">
        <v>0</v>
      </c>
      <c r="DS183" s="40">
        <v>0.02</v>
      </c>
      <c r="DT183" s="6">
        <v>5.5E-2</v>
      </c>
      <c r="DU183" s="39">
        <f t="shared" ref="DU183:DU186" si="952">DT183/DS183*1000</f>
        <v>2750</v>
      </c>
      <c r="DV183" s="40">
        <v>0</v>
      </c>
      <c r="DW183" s="6">
        <v>0</v>
      </c>
      <c r="DX183" s="39">
        <v>0</v>
      </c>
      <c r="DY183" s="40">
        <v>0</v>
      </c>
      <c r="DZ183" s="6">
        <v>0</v>
      </c>
      <c r="EA183" s="39">
        <v>0</v>
      </c>
      <c r="EB183" s="40">
        <v>0</v>
      </c>
      <c r="EC183" s="6">
        <v>0</v>
      </c>
      <c r="ED183" s="39">
        <v>0</v>
      </c>
      <c r="EE183" s="40">
        <v>1.0999999999999999E-2</v>
      </c>
      <c r="EF183" s="6">
        <v>0.14199999999999999</v>
      </c>
      <c r="EG183" s="39">
        <f t="shared" si="943"/>
        <v>12909.090909090908</v>
      </c>
      <c r="EH183" s="40">
        <v>0</v>
      </c>
      <c r="EI183" s="6">
        <v>0</v>
      </c>
      <c r="EJ183" s="39">
        <v>0</v>
      </c>
      <c r="EK183" s="40">
        <v>0</v>
      </c>
      <c r="EL183" s="6">
        <v>0</v>
      </c>
      <c r="EM183" s="39">
        <v>0</v>
      </c>
      <c r="EN183" s="40">
        <v>0</v>
      </c>
      <c r="EO183" s="6">
        <v>0</v>
      </c>
      <c r="EP183" s="39">
        <v>0</v>
      </c>
      <c r="EQ183" s="40">
        <v>0</v>
      </c>
      <c r="ER183" s="6">
        <v>0</v>
      </c>
      <c r="ES183" s="39">
        <v>0</v>
      </c>
      <c r="ET183" s="40">
        <v>358.07329999999996</v>
      </c>
      <c r="EU183" s="6">
        <v>6985.1580000000004</v>
      </c>
      <c r="EV183" s="39">
        <f t="shared" si="930"/>
        <v>19507.620367114781</v>
      </c>
      <c r="EW183" s="40">
        <v>0</v>
      </c>
      <c r="EX183" s="6">
        <v>0</v>
      </c>
      <c r="EY183" s="39">
        <v>0</v>
      </c>
      <c r="EZ183" s="40">
        <v>0</v>
      </c>
      <c r="FA183" s="6">
        <v>0</v>
      </c>
      <c r="FB183" s="39">
        <v>0</v>
      </c>
      <c r="FC183" s="40">
        <v>0</v>
      </c>
      <c r="FD183" s="6">
        <v>0</v>
      </c>
      <c r="FE183" s="39">
        <v>0</v>
      </c>
      <c r="FF183" s="40">
        <v>0</v>
      </c>
      <c r="FG183" s="6">
        <v>0</v>
      </c>
      <c r="FH183" s="39">
        <v>0</v>
      </c>
      <c r="FI183" s="40">
        <v>0</v>
      </c>
      <c r="FJ183" s="6">
        <v>0</v>
      </c>
      <c r="FK183" s="39">
        <v>0</v>
      </c>
      <c r="FL183" s="40">
        <v>74.82902</v>
      </c>
      <c r="FM183" s="6">
        <v>2399.6489999999999</v>
      </c>
      <c r="FN183" s="39">
        <f t="shared" si="931"/>
        <v>32068.427463035063</v>
      </c>
      <c r="FO183" s="40">
        <v>0</v>
      </c>
      <c r="FP183" s="6">
        <v>0</v>
      </c>
      <c r="FQ183" s="39">
        <f t="shared" si="932"/>
        <v>0</v>
      </c>
      <c r="FR183" s="40">
        <v>0</v>
      </c>
      <c r="FS183" s="6">
        <v>0</v>
      </c>
      <c r="FT183" s="39">
        <f t="shared" si="933"/>
        <v>0</v>
      </c>
      <c r="FU183" s="40">
        <v>0</v>
      </c>
      <c r="FV183" s="6">
        <v>0</v>
      </c>
      <c r="FW183" s="39">
        <v>0</v>
      </c>
      <c r="FX183" s="40">
        <v>0</v>
      </c>
      <c r="FY183" s="6">
        <v>0</v>
      </c>
      <c r="FZ183" s="39">
        <v>0</v>
      </c>
      <c r="GA183" s="40">
        <v>105.46319</v>
      </c>
      <c r="GB183" s="6">
        <v>1163.9069999999999</v>
      </c>
      <c r="GC183" s="39">
        <f t="shared" si="934"/>
        <v>11036.144459502884</v>
      </c>
      <c r="GD183" s="40">
        <v>67.371070000000003</v>
      </c>
      <c r="GE183" s="6">
        <v>3671.1179999999999</v>
      </c>
      <c r="GF183" s="39">
        <f t="shared" si="935"/>
        <v>54491.015208753546</v>
      </c>
      <c r="GG183" s="40">
        <v>4.319</v>
      </c>
      <c r="GH183" s="6">
        <v>27.888000000000002</v>
      </c>
      <c r="GI183" s="39">
        <f t="shared" si="944"/>
        <v>6457.0502431118321</v>
      </c>
      <c r="GJ183" s="40">
        <v>0</v>
      </c>
      <c r="GK183" s="6">
        <v>0</v>
      </c>
      <c r="GL183" s="39">
        <v>0</v>
      </c>
      <c r="GM183" s="40">
        <v>0</v>
      </c>
      <c r="GN183" s="6">
        <v>0</v>
      </c>
      <c r="GO183" s="39">
        <v>0</v>
      </c>
      <c r="GP183" s="40">
        <v>0</v>
      </c>
      <c r="GQ183" s="6">
        <v>0</v>
      </c>
      <c r="GR183" s="39">
        <v>0</v>
      </c>
      <c r="GS183" s="8">
        <f t="shared" si="936"/>
        <v>2097.48882</v>
      </c>
      <c r="GT183" s="69">
        <f t="shared" si="937"/>
        <v>68434.314000000013</v>
      </c>
      <c r="GU183" s="4"/>
      <c r="GV183" s="5"/>
      <c r="GW183" s="4"/>
      <c r="GX183" s="4"/>
      <c r="GY183" s="4"/>
      <c r="GZ183" s="5"/>
      <c r="HA183" s="4"/>
      <c r="HB183" s="4"/>
      <c r="HC183" s="4"/>
      <c r="HD183" s="5"/>
      <c r="HE183" s="4"/>
      <c r="HF183" s="4"/>
      <c r="HG183" s="4"/>
      <c r="HH183" s="5"/>
      <c r="HI183" s="4"/>
      <c r="HJ183" s="1"/>
      <c r="HK183" s="1"/>
      <c r="HL183" s="2"/>
      <c r="HM183" s="1"/>
      <c r="HN183" s="1"/>
      <c r="HO183" s="1"/>
      <c r="HP183" s="2"/>
      <c r="HQ183" s="1"/>
      <c r="HR183" s="1"/>
      <c r="HS183" s="1"/>
      <c r="HT183" s="2"/>
      <c r="HU183" s="1"/>
      <c r="HV183" s="1"/>
      <c r="HW183" s="1"/>
      <c r="HX183" s="2"/>
      <c r="HY183" s="1"/>
      <c r="HZ183" s="1"/>
      <c r="IA183" s="1"/>
      <c r="IB183" s="2"/>
      <c r="IC183" s="1"/>
      <c r="ID183" s="1"/>
      <c r="IE183" s="1"/>
      <c r="IF183" s="2"/>
      <c r="IG183" s="1"/>
      <c r="IH183" s="1"/>
      <c r="II183" s="1"/>
      <c r="IJ183" s="2"/>
      <c r="IK183" s="1"/>
      <c r="IL183" s="1"/>
      <c r="IM183" s="1"/>
    </row>
    <row r="184" spans="1:322" x14ac:dyDescent="0.3">
      <c r="A184" s="52">
        <v>2019</v>
      </c>
      <c r="B184" s="39" t="s">
        <v>14</v>
      </c>
      <c r="C184" s="40">
        <v>0</v>
      </c>
      <c r="D184" s="6">
        <v>0</v>
      </c>
      <c r="E184" s="39">
        <v>0</v>
      </c>
      <c r="F184" s="40">
        <v>21.384</v>
      </c>
      <c r="G184" s="6">
        <v>882.21500000000003</v>
      </c>
      <c r="H184" s="39">
        <f t="shared" si="911"/>
        <v>41255.845491956607</v>
      </c>
      <c r="I184" s="40">
        <v>48.1464</v>
      </c>
      <c r="J184" s="6">
        <v>1524.011</v>
      </c>
      <c r="K184" s="39">
        <f t="shared" si="912"/>
        <v>31653.685426117008</v>
      </c>
      <c r="L184" s="40">
        <v>11.4</v>
      </c>
      <c r="M184" s="6">
        <v>269.875</v>
      </c>
      <c r="N184" s="39">
        <f t="shared" si="913"/>
        <v>23673.245614035084</v>
      </c>
      <c r="O184" s="40">
        <v>4.99</v>
      </c>
      <c r="P184" s="6">
        <v>62.222000000000001</v>
      </c>
      <c r="Q184" s="39">
        <f t="shared" si="951"/>
        <v>12469.33867735471</v>
      </c>
      <c r="R184" s="40">
        <v>0</v>
      </c>
      <c r="S184" s="6">
        <v>0</v>
      </c>
      <c r="T184" s="39">
        <v>0</v>
      </c>
      <c r="U184" s="40">
        <v>0</v>
      </c>
      <c r="V184" s="6">
        <v>0</v>
      </c>
      <c r="W184" s="39">
        <v>0</v>
      </c>
      <c r="X184" s="40">
        <v>145.17429000000001</v>
      </c>
      <c r="Y184" s="6">
        <v>6198.3190000000004</v>
      </c>
      <c r="Z184" s="39">
        <f t="shared" si="915"/>
        <v>42695.707345977033</v>
      </c>
      <c r="AA184" s="40">
        <v>0.24819999999999998</v>
      </c>
      <c r="AB184" s="6">
        <v>28.494</v>
      </c>
      <c r="AC184" s="39">
        <f t="shared" si="916"/>
        <v>114802.57856567285</v>
      </c>
      <c r="AD184" s="40">
        <v>0</v>
      </c>
      <c r="AE184" s="6">
        <v>0</v>
      </c>
      <c r="AF184" s="39">
        <v>0</v>
      </c>
      <c r="AG184" s="40">
        <v>0</v>
      </c>
      <c r="AH184" s="6">
        <v>0</v>
      </c>
      <c r="AI184" s="39">
        <f t="shared" si="917"/>
        <v>0</v>
      </c>
      <c r="AJ184" s="40">
        <v>470.50099999999998</v>
      </c>
      <c r="AK184" s="6">
        <v>15008.841</v>
      </c>
      <c r="AL184" s="39">
        <f t="shared" si="918"/>
        <v>31899.70053198612</v>
      </c>
      <c r="AM184" s="40">
        <v>0</v>
      </c>
      <c r="AN184" s="6">
        <v>0</v>
      </c>
      <c r="AO184" s="39">
        <v>0</v>
      </c>
      <c r="AP184" s="40">
        <v>2.3149999999999997E-2</v>
      </c>
      <c r="AQ184" s="6">
        <v>6.7000000000000004E-2</v>
      </c>
      <c r="AR184" s="39">
        <f t="shared" si="919"/>
        <v>2894.168466522679</v>
      </c>
      <c r="AS184" s="40">
        <v>0</v>
      </c>
      <c r="AT184" s="6">
        <v>0</v>
      </c>
      <c r="AU184" s="39">
        <f t="shared" si="920"/>
        <v>0</v>
      </c>
      <c r="AV184" s="40">
        <v>129.16039999999998</v>
      </c>
      <c r="AW184" s="6">
        <v>3937.58</v>
      </c>
      <c r="AX184" s="39">
        <f t="shared" si="921"/>
        <v>30485.969383804946</v>
      </c>
      <c r="AY184" s="40">
        <v>2.3759999999999999</v>
      </c>
      <c r="AZ184" s="6">
        <v>66.697999999999993</v>
      </c>
      <c r="BA184" s="39">
        <f t="shared" si="939"/>
        <v>28071.548821548819</v>
      </c>
      <c r="BB184" s="40">
        <v>0</v>
      </c>
      <c r="BC184" s="6">
        <v>0</v>
      </c>
      <c r="BD184" s="39">
        <v>0</v>
      </c>
      <c r="BE184" s="40"/>
      <c r="BF184" s="6"/>
      <c r="BG184" s="39"/>
      <c r="BH184" s="40">
        <v>19.814</v>
      </c>
      <c r="BI184" s="6">
        <v>359.01600000000002</v>
      </c>
      <c r="BJ184" s="39">
        <f t="shared" si="940"/>
        <v>18119.309579085497</v>
      </c>
      <c r="BK184" s="40">
        <v>0</v>
      </c>
      <c r="BL184" s="6">
        <v>0</v>
      </c>
      <c r="BM184" s="39">
        <f t="shared" si="922"/>
        <v>0</v>
      </c>
      <c r="BN184" s="40">
        <v>0</v>
      </c>
      <c r="BO184" s="6">
        <v>0</v>
      </c>
      <c r="BP184" s="39">
        <f t="shared" si="923"/>
        <v>0</v>
      </c>
      <c r="BQ184" s="40">
        <v>0</v>
      </c>
      <c r="BR184" s="6">
        <v>0</v>
      </c>
      <c r="BS184" s="39">
        <v>0</v>
      </c>
      <c r="BT184" s="40">
        <v>55.811730000000004</v>
      </c>
      <c r="BU184" s="6">
        <v>1379.4090000000001</v>
      </c>
      <c r="BV184" s="39">
        <f t="shared" si="924"/>
        <v>24715.395849582157</v>
      </c>
      <c r="BW184" s="40">
        <v>0</v>
      </c>
      <c r="BX184" s="6">
        <v>0</v>
      </c>
      <c r="BY184" s="39">
        <v>0</v>
      </c>
      <c r="BZ184" s="40">
        <v>155.88</v>
      </c>
      <c r="CA184" s="6">
        <v>1711.444</v>
      </c>
      <c r="CB184" s="39">
        <f t="shared" si="925"/>
        <v>10979.240441365153</v>
      </c>
      <c r="CC184" s="40">
        <v>0</v>
      </c>
      <c r="CD184" s="6">
        <v>0</v>
      </c>
      <c r="CE184" s="39">
        <v>0</v>
      </c>
      <c r="CF184" s="40">
        <v>0</v>
      </c>
      <c r="CG184" s="6">
        <v>0</v>
      </c>
      <c r="CH184" s="39">
        <v>0</v>
      </c>
      <c r="CI184" s="40">
        <v>0</v>
      </c>
      <c r="CJ184" s="6">
        <v>0</v>
      </c>
      <c r="CK184" s="39">
        <v>0</v>
      </c>
      <c r="CL184" s="40">
        <v>0</v>
      </c>
      <c r="CM184" s="6">
        <v>0</v>
      </c>
      <c r="CN184" s="39">
        <f t="shared" si="927"/>
        <v>0</v>
      </c>
      <c r="CO184" s="40">
        <v>11.7</v>
      </c>
      <c r="CP184" s="6">
        <v>11.25</v>
      </c>
      <c r="CQ184" s="39">
        <f t="shared" si="928"/>
        <v>961.53846153846155</v>
      </c>
      <c r="CR184" s="40">
        <v>0</v>
      </c>
      <c r="CS184" s="6">
        <v>0</v>
      </c>
      <c r="CT184" s="39">
        <v>0</v>
      </c>
      <c r="CU184" s="40">
        <v>0</v>
      </c>
      <c r="CV184" s="6">
        <v>0</v>
      </c>
      <c r="CW184" s="39">
        <v>0</v>
      </c>
      <c r="CX184" s="40"/>
      <c r="CY184" s="6"/>
      <c r="CZ184" s="39"/>
      <c r="DA184" s="40">
        <v>0</v>
      </c>
      <c r="DB184" s="6">
        <v>0</v>
      </c>
      <c r="DC184" s="39">
        <v>0</v>
      </c>
      <c r="DD184" s="40">
        <v>0</v>
      </c>
      <c r="DE184" s="6">
        <v>0</v>
      </c>
      <c r="DF184" s="39">
        <v>0</v>
      </c>
      <c r="DG184" s="40">
        <v>0</v>
      </c>
      <c r="DH184" s="6">
        <v>0</v>
      </c>
      <c r="DI184" s="39">
        <v>0</v>
      </c>
      <c r="DJ184" s="40">
        <v>0</v>
      </c>
      <c r="DK184" s="6">
        <v>0</v>
      </c>
      <c r="DL184" s="39">
        <v>0</v>
      </c>
      <c r="DM184" s="40">
        <v>776.44</v>
      </c>
      <c r="DN184" s="6">
        <v>26800.734</v>
      </c>
      <c r="DO184" s="39">
        <f t="shared" si="929"/>
        <v>34517.456596775017</v>
      </c>
      <c r="DP184" s="40">
        <v>0</v>
      </c>
      <c r="DQ184" s="6">
        <v>0</v>
      </c>
      <c r="DR184" s="39">
        <v>0</v>
      </c>
      <c r="DS184" s="40">
        <v>0</v>
      </c>
      <c r="DT184" s="6">
        <v>0</v>
      </c>
      <c r="DU184" s="39">
        <v>0</v>
      </c>
      <c r="DV184" s="40">
        <v>0</v>
      </c>
      <c r="DW184" s="6">
        <v>0</v>
      </c>
      <c r="DX184" s="39">
        <v>0</v>
      </c>
      <c r="DY184" s="40">
        <v>0</v>
      </c>
      <c r="DZ184" s="6">
        <v>0</v>
      </c>
      <c r="EA184" s="39">
        <v>0</v>
      </c>
      <c r="EB184" s="40">
        <v>0</v>
      </c>
      <c r="EC184" s="6">
        <v>0</v>
      </c>
      <c r="ED184" s="39">
        <v>0</v>
      </c>
      <c r="EE184" s="40">
        <v>0</v>
      </c>
      <c r="EF184" s="6">
        <v>0</v>
      </c>
      <c r="EG184" s="39">
        <v>0</v>
      </c>
      <c r="EH184" s="40">
        <v>0</v>
      </c>
      <c r="EI184" s="6">
        <v>0</v>
      </c>
      <c r="EJ184" s="39">
        <v>0</v>
      </c>
      <c r="EK184" s="40">
        <v>0</v>
      </c>
      <c r="EL184" s="6">
        <v>0</v>
      </c>
      <c r="EM184" s="39">
        <v>0</v>
      </c>
      <c r="EN184" s="40">
        <v>0</v>
      </c>
      <c r="EO184" s="6">
        <v>0</v>
      </c>
      <c r="EP184" s="39">
        <v>0</v>
      </c>
      <c r="EQ184" s="40">
        <v>0</v>
      </c>
      <c r="ER184" s="6">
        <v>0</v>
      </c>
      <c r="ES184" s="39">
        <v>0</v>
      </c>
      <c r="ET184" s="40">
        <v>328.01324</v>
      </c>
      <c r="EU184" s="6">
        <v>6640.357</v>
      </c>
      <c r="EV184" s="39">
        <f t="shared" si="930"/>
        <v>20244.173680306318</v>
      </c>
      <c r="EW184" s="40">
        <v>0</v>
      </c>
      <c r="EX184" s="6">
        <v>0</v>
      </c>
      <c r="EY184" s="39">
        <v>0</v>
      </c>
      <c r="EZ184" s="40">
        <v>0</v>
      </c>
      <c r="FA184" s="6">
        <v>0</v>
      </c>
      <c r="FB184" s="39">
        <v>0</v>
      </c>
      <c r="FC184" s="40">
        <v>0</v>
      </c>
      <c r="FD184" s="6">
        <v>0</v>
      </c>
      <c r="FE184" s="39">
        <v>0</v>
      </c>
      <c r="FF184" s="40">
        <v>0</v>
      </c>
      <c r="FG184" s="6">
        <v>0</v>
      </c>
      <c r="FH184" s="39">
        <v>0</v>
      </c>
      <c r="FI184" s="40">
        <v>0</v>
      </c>
      <c r="FJ184" s="6">
        <v>0</v>
      </c>
      <c r="FK184" s="39">
        <v>0</v>
      </c>
      <c r="FL184" s="40">
        <v>31.62642</v>
      </c>
      <c r="FM184" s="6">
        <v>1460.3789999999999</v>
      </c>
      <c r="FN184" s="39">
        <f t="shared" si="931"/>
        <v>46175.918741356116</v>
      </c>
      <c r="FO184" s="40">
        <v>0</v>
      </c>
      <c r="FP184" s="6">
        <v>0</v>
      </c>
      <c r="FQ184" s="39">
        <f t="shared" si="932"/>
        <v>0</v>
      </c>
      <c r="FR184" s="40">
        <v>0</v>
      </c>
      <c r="FS184" s="6">
        <v>0</v>
      </c>
      <c r="FT184" s="39">
        <f t="shared" si="933"/>
        <v>0</v>
      </c>
      <c r="FU184" s="40">
        <v>0</v>
      </c>
      <c r="FV184" s="6">
        <v>0</v>
      </c>
      <c r="FW184" s="39">
        <v>0</v>
      </c>
      <c r="FX184" s="40">
        <v>0</v>
      </c>
      <c r="FY184" s="6">
        <v>0</v>
      </c>
      <c r="FZ184" s="39">
        <v>0</v>
      </c>
      <c r="GA184" s="40">
        <v>207.74600000000001</v>
      </c>
      <c r="GB184" s="6">
        <v>2355.125</v>
      </c>
      <c r="GC184" s="39">
        <f t="shared" si="934"/>
        <v>11336.560030036679</v>
      </c>
      <c r="GD184" s="40">
        <v>45.076999999999998</v>
      </c>
      <c r="GE184" s="6">
        <v>2138.9389999999999</v>
      </c>
      <c r="GF184" s="39">
        <f t="shared" si="935"/>
        <v>47450.784213678817</v>
      </c>
      <c r="GG184" s="40">
        <v>1.2116400000000001</v>
      </c>
      <c r="GH184" s="6">
        <v>6.1440000000000001</v>
      </c>
      <c r="GI184" s="39">
        <f t="shared" si="944"/>
        <v>5070.8131128057839</v>
      </c>
      <c r="GJ184" s="40">
        <v>0</v>
      </c>
      <c r="GK184" s="6">
        <v>0</v>
      </c>
      <c r="GL184" s="39">
        <v>0</v>
      </c>
      <c r="GM184" s="40">
        <v>1.4E-2</v>
      </c>
      <c r="GN184" s="6">
        <v>0.49</v>
      </c>
      <c r="GO184" s="39">
        <f t="shared" si="946"/>
        <v>35000</v>
      </c>
      <c r="GP184" s="40">
        <v>0</v>
      </c>
      <c r="GQ184" s="6">
        <v>0</v>
      </c>
      <c r="GR184" s="39">
        <v>0</v>
      </c>
      <c r="GS184" s="8">
        <f t="shared" si="936"/>
        <v>2466.73747</v>
      </c>
      <c r="GT184" s="69">
        <f t="shared" si="937"/>
        <v>70841.609000000011</v>
      </c>
      <c r="GU184" s="4"/>
      <c r="GV184" s="5"/>
      <c r="GW184" s="4"/>
      <c r="GX184" s="4"/>
      <c r="GY184" s="4"/>
      <c r="GZ184" s="5"/>
      <c r="HA184" s="4"/>
      <c r="HB184" s="4"/>
      <c r="HC184" s="4"/>
      <c r="HD184" s="5"/>
      <c r="HE184" s="4"/>
      <c r="HF184" s="4"/>
      <c r="HG184" s="4"/>
      <c r="HH184" s="5"/>
      <c r="HI184" s="4"/>
      <c r="HJ184" s="1"/>
      <c r="HK184" s="1"/>
      <c r="HL184" s="2"/>
      <c r="HM184" s="1"/>
      <c r="HN184" s="1"/>
      <c r="HO184" s="1"/>
      <c r="HP184" s="2"/>
      <c r="HQ184" s="1"/>
      <c r="HR184" s="1"/>
      <c r="HS184" s="1"/>
      <c r="HT184" s="2"/>
      <c r="HU184" s="1"/>
      <c r="HV184" s="1"/>
      <c r="HW184" s="1"/>
      <c r="HX184" s="2"/>
      <c r="HY184" s="1"/>
      <c r="HZ184" s="1"/>
      <c r="IA184" s="1"/>
      <c r="IB184" s="2"/>
      <c r="IC184" s="1"/>
      <c r="ID184" s="1"/>
      <c r="IE184" s="1"/>
      <c r="IF184" s="2"/>
      <c r="IG184" s="1"/>
      <c r="IH184" s="1"/>
      <c r="II184" s="1"/>
      <c r="IJ184" s="2"/>
      <c r="IK184" s="1"/>
      <c r="IL184" s="1"/>
      <c r="IM184" s="1"/>
    </row>
    <row r="185" spans="1:322" x14ac:dyDescent="0.3">
      <c r="A185" s="52">
        <v>2019</v>
      </c>
      <c r="B185" s="53" t="s">
        <v>15</v>
      </c>
      <c r="C185" s="40">
        <v>0</v>
      </c>
      <c r="D185" s="6">
        <v>0</v>
      </c>
      <c r="E185" s="39">
        <v>0</v>
      </c>
      <c r="F185" s="40">
        <v>36.015999999999998</v>
      </c>
      <c r="G185" s="6">
        <v>1491.674</v>
      </c>
      <c r="H185" s="39">
        <f t="shared" si="911"/>
        <v>41416.981341625949</v>
      </c>
      <c r="I185" s="40">
        <v>20.694959999999998</v>
      </c>
      <c r="J185" s="6">
        <v>673.46100000000001</v>
      </c>
      <c r="K185" s="39">
        <f t="shared" si="912"/>
        <v>32542.271161674151</v>
      </c>
      <c r="L185" s="40">
        <v>0</v>
      </c>
      <c r="M185" s="6">
        <v>0</v>
      </c>
      <c r="N185" s="39">
        <v>0</v>
      </c>
      <c r="O185" s="40">
        <v>0</v>
      </c>
      <c r="P185" s="6">
        <v>0</v>
      </c>
      <c r="Q185" s="39">
        <v>0</v>
      </c>
      <c r="R185" s="40">
        <v>0</v>
      </c>
      <c r="S185" s="6">
        <v>0</v>
      </c>
      <c r="T185" s="39">
        <v>0</v>
      </c>
      <c r="U185" s="40">
        <v>0</v>
      </c>
      <c r="V185" s="6">
        <v>0</v>
      </c>
      <c r="W185" s="39">
        <v>0</v>
      </c>
      <c r="X185" s="40">
        <v>99.540960000000013</v>
      </c>
      <c r="Y185" s="6">
        <v>4414.9399999999996</v>
      </c>
      <c r="Z185" s="39">
        <f t="shared" si="915"/>
        <v>44352.9980020285</v>
      </c>
      <c r="AA185" s="40">
        <v>0</v>
      </c>
      <c r="AB185" s="6">
        <v>0</v>
      </c>
      <c r="AC185" s="39">
        <v>0</v>
      </c>
      <c r="AD185" s="40">
        <v>0</v>
      </c>
      <c r="AE185" s="6">
        <v>0</v>
      </c>
      <c r="AF185" s="39">
        <v>0</v>
      </c>
      <c r="AG185" s="40">
        <v>0</v>
      </c>
      <c r="AH185" s="6">
        <v>0</v>
      </c>
      <c r="AI185" s="39">
        <f t="shared" si="917"/>
        <v>0</v>
      </c>
      <c r="AJ185" s="40">
        <v>308.952</v>
      </c>
      <c r="AK185" s="6">
        <v>9943.6129999999994</v>
      </c>
      <c r="AL185" s="39">
        <f t="shared" si="918"/>
        <v>32184.976954348891</v>
      </c>
      <c r="AM185" s="40">
        <v>0</v>
      </c>
      <c r="AN185" s="6">
        <v>0</v>
      </c>
      <c r="AO185" s="39">
        <v>0</v>
      </c>
      <c r="AP185" s="40">
        <v>0</v>
      </c>
      <c r="AQ185" s="6">
        <v>0</v>
      </c>
      <c r="AR185" s="39">
        <v>0</v>
      </c>
      <c r="AS185" s="40">
        <v>0</v>
      </c>
      <c r="AT185" s="6">
        <v>0</v>
      </c>
      <c r="AU185" s="39">
        <f t="shared" si="920"/>
        <v>0</v>
      </c>
      <c r="AV185" s="40">
        <v>156.60560000000001</v>
      </c>
      <c r="AW185" s="6">
        <v>4364.2160000000003</v>
      </c>
      <c r="AX185" s="39">
        <f t="shared" si="921"/>
        <v>27867.560291586</v>
      </c>
      <c r="AY185" s="40">
        <v>0</v>
      </c>
      <c r="AZ185" s="6">
        <v>0</v>
      </c>
      <c r="BA185" s="39">
        <v>0</v>
      </c>
      <c r="BB185" s="40">
        <v>0</v>
      </c>
      <c r="BC185" s="6">
        <v>0</v>
      </c>
      <c r="BD185" s="39">
        <v>0</v>
      </c>
      <c r="BE185" s="40"/>
      <c r="BF185" s="6"/>
      <c r="BG185" s="39"/>
      <c r="BH185" s="40">
        <v>0</v>
      </c>
      <c r="BI185" s="6">
        <v>0</v>
      </c>
      <c r="BJ185" s="39">
        <v>0</v>
      </c>
      <c r="BK185" s="40">
        <v>0</v>
      </c>
      <c r="BL185" s="6">
        <v>0</v>
      </c>
      <c r="BM185" s="39">
        <f t="shared" si="922"/>
        <v>0</v>
      </c>
      <c r="BN185" s="40">
        <v>0</v>
      </c>
      <c r="BO185" s="6">
        <v>0</v>
      </c>
      <c r="BP185" s="39">
        <f t="shared" si="923"/>
        <v>0</v>
      </c>
      <c r="BQ185" s="40">
        <v>0</v>
      </c>
      <c r="BR185" s="6">
        <v>0</v>
      </c>
      <c r="BS185" s="39">
        <v>0</v>
      </c>
      <c r="BT185" s="40">
        <v>24.407080000000001</v>
      </c>
      <c r="BU185" s="6">
        <v>585.23699999999997</v>
      </c>
      <c r="BV185" s="39">
        <f t="shared" si="924"/>
        <v>23978.165352020806</v>
      </c>
      <c r="BW185" s="40">
        <v>0</v>
      </c>
      <c r="BX185" s="6">
        <v>0</v>
      </c>
      <c r="BY185" s="39">
        <v>0</v>
      </c>
      <c r="BZ185" s="40">
        <v>151.233</v>
      </c>
      <c r="CA185" s="6">
        <v>2129.5949999999998</v>
      </c>
      <c r="CB185" s="39">
        <f t="shared" si="925"/>
        <v>14081.549661780165</v>
      </c>
      <c r="CC185" s="40">
        <v>0</v>
      </c>
      <c r="CD185" s="6">
        <v>0</v>
      </c>
      <c r="CE185" s="39">
        <v>0</v>
      </c>
      <c r="CF185" s="40">
        <v>22.81786</v>
      </c>
      <c r="CG185" s="6">
        <v>914.851</v>
      </c>
      <c r="CH185" s="39">
        <f t="shared" si="942"/>
        <v>40093.637177193654</v>
      </c>
      <c r="CI185" s="40">
        <v>0</v>
      </c>
      <c r="CJ185" s="6">
        <v>0</v>
      </c>
      <c r="CK185" s="39">
        <v>0</v>
      </c>
      <c r="CL185" s="40">
        <v>0</v>
      </c>
      <c r="CM185" s="6">
        <v>0</v>
      </c>
      <c r="CN185" s="39">
        <f t="shared" si="927"/>
        <v>0</v>
      </c>
      <c r="CO185" s="40">
        <v>3.5950000000000002</v>
      </c>
      <c r="CP185" s="6">
        <v>17.786999999999999</v>
      </c>
      <c r="CQ185" s="39">
        <f t="shared" si="928"/>
        <v>4947.7051460361608</v>
      </c>
      <c r="CR185" s="40">
        <v>0</v>
      </c>
      <c r="CS185" s="6">
        <v>0</v>
      </c>
      <c r="CT185" s="39">
        <v>0</v>
      </c>
      <c r="CU185" s="40">
        <v>0</v>
      </c>
      <c r="CV185" s="6">
        <v>0</v>
      </c>
      <c r="CW185" s="39">
        <v>0</v>
      </c>
      <c r="CX185" s="40"/>
      <c r="CY185" s="6"/>
      <c r="CZ185" s="39"/>
      <c r="DA185" s="40">
        <v>0</v>
      </c>
      <c r="DB185" s="6">
        <v>0</v>
      </c>
      <c r="DC185" s="39">
        <v>0</v>
      </c>
      <c r="DD185" s="40">
        <v>0</v>
      </c>
      <c r="DE185" s="6">
        <v>0</v>
      </c>
      <c r="DF185" s="39">
        <v>0</v>
      </c>
      <c r="DG185" s="40">
        <v>0</v>
      </c>
      <c r="DH185" s="6">
        <v>0</v>
      </c>
      <c r="DI185" s="39">
        <v>0</v>
      </c>
      <c r="DJ185" s="40">
        <v>0</v>
      </c>
      <c r="DK185" s="6">
        <v>0</v>
      </c>
      <c r="DL185" s="39">
        <v>0</v>
      </c>
      <c r="DM185" s="40">
        <v>372.13799999999998</v>
      </c>
      <c r="DN185" s="6">
        <v>12360.075999999999</v>
      </c>
      <c r="DO185" s="39">
        <f t="shared" si="929"/>
        <v>33213.689545276218</v>
      </c>
      <c r="DP185" s="40">
        <v>0</v>
      </c>
      <c r="DQ185" s="6">
        <v>0</v>
      </c>
      <c r="DR185" s="39">
        <v>0</v>
      </c>
      <c r="DS185" s="40">
        <v>0</v>
      </c>
      <c r="DT185" s="6">
        <v>0</v>
      </c>
      <c r="DU185" s="39">
        <v>0</v>
      </c>
      <c r="DV185" s="40">
        <v>0</v>
      </c>
      <c r="DW185" s="6">
        <v>0</v>
      </c>
      <c r="DX185" s="39">
        <v>0</v>
      </c>
      <c r="DY185" s="40">
        <v>0</v>
      </c>
      <c r="DZ185" s="6">
        <v>0</v>
      </c>
      <c r="EA185" s="39">
        <v>0</v>
      </c>
      <c r="EB185" s="40">
        <v>0</v>
      </c>
      <c r="EC185" s="6">
        <v>0</v>
      </c>
      <c r="ED185" s="39">
        <v>0</v>
      </c>
      <c r="EE185" s="40">
        <v>0</v>
      </c>
      <c r="EF185" s="6">
        <v>0</v>
      </c>
      <c r="EG185" s="39">
        <v>0</v>
      </c>
      <c r="EH185" s="40">
        <v>0</v>
      </c>
      <c r="EI185" s="6">
        <v>0</v>
      </c>
      <c r="EJ185" s="39">
        <v>0</v>
      </c>
      <c r="EK185" s="40">
        <v>0</v>
      </c>
      <c r="EL185" s="6">
        <v>0</v>
      </c>
      <c r="EM185" s="39">
        <v>0</v>
      </c>
      <c r="EN185" s="40">
        <v>0</v>
      </c>
      <c r="EO185" s="6">
        <v>0</v>
      </c>
      <c r="EP185" s="39">
        <v>0</v>
      </c>
      <c r="EQ185" s="40">
        <v>0</v>
      </c>
      <c r="ER185" s="6">
        <v>0</v>
      </c>
      <c r="ES185" s="39">
        <v>0</v>
      </c>
      <c r="ET185" s="40">
        <v>145.30710000000002</v>
      </c>
      <c r="EU185" s="6">
        <v>3100.1439999999998</v>
      </c>
      <c r="EV185" s="39">
        <f t="shared" si="930"/>
        <v>21335.117141557428</v>
      </c>
      <c r="EW185" s="40">
        <v>0</v>
      </c>
      <c r="EX185" s="6">
        <v>0</v>
      </c>
      <c r="EY185" s="39">
        <v>0</v>
      </c>
      <c r="EZ185" s="40">
        <v>0</v>
      </c>
      <c r="FA185" s="6">
        <v>0</v>
      </c>
      <c r="FB185" s="39">
        <v>0</v>
      </c>
      <c r="FC185" s="40">
        <v>0</v>
      </c>
      <c r="FD185" s="6">
        <v>0</v>
      </c>
      <c r="FE185" s="39">
        <v>0</v>
      </c>
      <c r="FF185" s="40">
        <v>0</v>
      </c>
      <c r="FG185" s="6">
        <v>0</v>
      </c>
      <c r="FH185" s="39">
        <v>0</v>
      </c>
      <c r="FI185" s="40">
        <v>0</v>
      </c>
      <c r="FJ185" s="6">
        <v>0</v>
      </c>
      <c r="FK185" s="39">
        <v>0</v>
      </c>
      <c r="FL185" s="40">
        <v>34.647760000000005</v>
      </c>
      <c r="FM185" s="6">
        <v>878.84100000000001</v>
      </c>
      <c r="FN185" s="39">
        <f t="shared" si="931"/>
        <v>25365.016382011414</v>
      </c>
      <c r="FO185" s="40">
        <v>0</v>
      </c>
      <c r="FP185" s="6">
        <v>0</v>
      </c>
      <c r="FQ185" s="39">
        <f t="shared" si="932"/>
        <v>0</v>
      </c>
      <c r="FR185" s="40">
        <v>0</v>
      </c>
      <c r="FS185" s="6">
        <v>0</v>
      </c>
      <c r="FT185" s="39">
        <f t="shared" si="933"/>
        <v>0</v>
      </c>
      <c r="FU185" s="40">
        <v>0</v>
      </c>
      <c r="FV185" s="6">
        <v>0</v>
      </c>
      <c r="FW185" s="39">
        <v>0</v>
      </c>
      <c r="FX185" s="40">
        <v>0</v>
      </c>
      <c r="FY185" s="6">
        <v>0</v>
      </c>
      <c r="FZ185" s="39">
        <v>0</v>
      </c>
      <c r="GA185" s="40">
        <v>7.5623500000000003</v>
      </c>
      <c r="GB185" s="6">
        <v>887.04499999999996</v>
      </c>
      <c r="GC185" s="39">
        <f t="shared" si="934"/>
        <v>117297.53317421171</v>
      </c>
      <c r="GD185" s="40">
        <v>74.668929999999989</v>
      </c>
      <c r="GE185" s="6">
        <v>4305.1670000000004</v>
      </c>
      <c r="GF185" s="39">
        <f t="shared" si="935"/>
        <v>57656.738887245352</v>
      </c>
      <c r="GG185" s="40">
        <v>5.9490000000000001E-2</v>
      </c>
      <c r="GH185" s="6">
        <v>0.79100000000000004</v>
      </c>
      <c r="GI185" s="39">
        <f t="shared" si="944"/>
        <v>13296.352328122375</v>
      </c>
      <c r="GJ185" s="40">
        <v>0</v>
      </c>
      <c r="GK185" s="6">
        <v>0</v>
      </c>
      <c r="GL185" s="39">
        <v>0</v>
      </c>
      <c r="GM185" s="40">
        <v>0</v>
      </c>
      <c r="GN185" s="6">
        <v>0</v>
      </c>
      <c r="GO185" s="39">
        <v>0</v>
      </c>
      <c r="GP185" s="40">
        <v>0</v>
      </c>
      <c r="GQ185" s="6">
        <v>0</v>
      </c>
      <c r="GR185" s="39">
        <v>0</v>
      </c>
      <c r="GS185" s="8">
        <f t="shared" si="936"/>
        <v>1458.2460899999999</v>
      </c>
      <c r="GT185" s="69">
        <f t="shared" si="937"/>
        <v>46067.438000000002</v>
      </c>
      <c r="GU185" s="4"/>
      <c r="GV185" s="5"/>
      <c r="GW185" s="4"/>
      <c r="GX185" s="4"/>
      <c r="GY185" s="4"/>
      <c r="GZ185" s="5"/>
      <c r="HA185" s="4"/>
      <c r="HB185" s="4"/>
      <c r="HC185" s="4"/>
      <c r="HD185" s="5"/>
      <c r="HE185" s="4"/>
      <c r="HF185" s="4"/>
      <c r="HG185" s="4"/>
      <c r="HH185" s="5"/>
      <c r="HI185" s="4"/>
      <c r="HJ185" s="1"/>
      <c r="HK185" s="1"/>
      <c r="HL185" s="2"/>
      <c r="HM185" s="1"/>
      <c r="HN185" s="1"/>
      <c r="HO185" s="1"/>
      <c r="HP185" s="2"/>
      <c r="HQ185" s="1"/>
      <c r="HR185" s="1"/>
      <c r="HS185" s="1"/>
      <c r="HT185" s="2"/>
      <c r="HU185" s="1"/>
      <c r="HV185" s="1"/>
      <c r="HW185" s="1"/>
      <c r="HX185" s="2"/>
      <c r="HY185" s="1"/>
      <c r="HZ185" s="1"/>
      <c r="IA185" s="1"/>
      <c r="IB185" s="2"/>
      <c r="IC185" s="1"/>
      <c r="ID185" s="1"/>
      <c r="IE185" s="1"/>
      <c r="IF185" s="2"/>
      <c r="IG185" s="1"/>
      <c r="IH185" s="1"/>
      <c r="II185" s="1"/>
      <c r="IJ185" s="2"/>
      <c r="IK185" s="1"/>
      <c r="IL185" s="1"/>
      <c r="IM185" s="1"/>
    </row>
    <row r="186" spans="1:322" x14ac:dyDescent="0.3">
      <c r="A186" s="52">
        <v>2019</v>
      </c>
      <c r="B186" s="53" t="s">
        <v>16</v>
      </c>
      <c r="C186" s="40">
        <v>0</v>
      </c>
      <c r="D186" s="6">
        <v>0</v>
      </c>
      <c r="E186" s="39">
        <v>0</v>
      </c>
      <c r="F186" s="40">
        <v>18.504000000000001</v>
      </c>
      <c r="G186" s="6">
        <v>711.14300000000003</v>
      </c>
      <c r="H186" s="39">
        <f t="shared" si="911"/>
        <v>38431.85257241677</v>
      </c>
      <c r="I186" s="40">
        <v>45.256320000000002</v>
      </c>
      <c r="J186" s="6">
        <v>1502.88</v>
      </c>
      <c r="K186" s="39">
        <f t="shared" si="912"/>
        <v>33208.179542658349</v>
      </c>
      <c r="L186" s="40">
        <v>5.8559999999999999</v>
      </c>
      <c r="M186" s="6">
        <v>181.30799999999999</v>
      </c>
      <c r="N186" s="39">
        <f t="shared" si="913"/>
        <v>30961.065573770491</v>
      </c>
      <c r="O186" s="40">
        <v>0</v>
      </c>
      <c r="P186" s="6">
        <v>0</v>
      </c>
      <c r="Q186" s="39">
        <v>0</v>
      </c>
      <c r="R186" s="40">
        <v>0</v>
      </c>
      <c r="S186" s="6">
        <v>0</v>
      </c>
      <c r="T186" s="39">
        <v>0</v>
      </c>
      <c r="U186" s="40">
        <v>0</v>
      </c>
      <c r="V186" s="6">
        <v>0</v>
      </c>
      <c r="W186" s="39">
        <v>0</v>
      </c>
      <c r="X186" s="40">
        <v>100.22152</v>
      </c>
      <c r="Y186" s="6">
        <v>3895.08</v>
      </c>
      <c r="Z186" s="39">
        <f t="shared" si="915"/>
        <v>38864.7069012723</v>
      </c>
      <c r="AA186" s="40">
        <v>0</v>
      </c>
      <c r="AB186" s="6">
        <v>0</v>
      </c>
      <c r="AC186" s="39">
        <v>0</v>
      </c>
      <c r="AD186" s="40">
        <v>0</v>
      </c>
      <c r="AE186" s="6">
        <v>0</v>
      </c>
      <c r="AF186" s="39">
        <v>0</v>
      </c>
      <c r="AG186" s="40">
        <v>0</v>
      </c>
      <c r="AH186" s="6">
        <v>0</v>
      </c>
      <c r="AI186" s="39">
        <f t="shared" si="917"/>
        <v>0</v>
      </c>
      <c r="AJ186" s="40">
        <v>153.15199999999999</v>
      </c>
      <c r="AK186" s="6">
        <v>4592.3559999999998</v>
      </c>
      <c r="AL186" s="39">
        <f t="shared" si="918"/>
        <v>29985.609068115336</v>
      </c>
      <c r="AM186" s="40">
        <v>0</v>
      </c>
      <c r="AN186" s="6">
        <v>0</v>
      </c>
      <c r="AO186" s="39">
        <v>0</v>
      </c>
      <c r="AP186" s="40">
        <v>1.1599999999999999E-2</v>
      </c>
      <c r="AQ186" s="6">
        <v>3.5000000000000003E-2</v>
      </c>
      <c r="AR186" s="39">
        <f t="shared" si="919"/>
        <v>3017.2413793103451</v>
      </c>
      <c r="AS186" s="40">
        <v>0</v>
      </c>
      <c r="AT186" s="6">
        <v>0</v>
      </c>
      <c r="AU186" s="39">
        <f t="shared" si="920"/>
        <v>0</v>
      </c>
      <c r="AV186" s="40">
        <v>123.39319999999999</v>
      </c>
      <c r="AW186" s="6">
        <v>3845.8359999999998</v>
      </c>
      <c r="AX186" s="39">
        <f t="shared" si="921"/>
        <v>31167.325265897958</v>
      </c>
      <c r="AY186" s="40">
        <v>2.0939999999999999</v>
      </c>
      <c r="AZ186" s="6">
        <v>51.905999999999999</v>
      </c>
      <c r="BA186" s="39">
        <f t="shared" si="939"/>
        <v>24787.965616045843</v>
      </c>
      <c r="BB186" s="40">
        <v>0</v>
      </c>
      <c r="BC186" s="6">
        <v>0</v>
      </c>
      <c r="BD186" s="39">
        <v>0</v>
      </c>
      <c r="BE186" s="40"/>
      <c r="BF186" s="6"/>
      <c r="BG186" s="39"/>
      <c r="BH186" s="40">
        <v>20.111000000000001</v>
      </c>
      <c r="BI186" s="6">
        <v>355.15</v>
      </c>
      <c r="BJ186" s="39">
        <f t="shared" si="940"/>
        <v>17659.489831435534</v>
      </c>
      <c r="BK186" s="40">
        <v>0</v>
      </c>
      <c r="BL186" s="6">
        <v>0</v>
      </c>
      <c r="BM186" s="39">
        <f t="shared" si="922"/>
        <v>0</v>
      </c>
      <c r="BN186" s="40">
        <v>0</v>
      </c>
      <c r="BO186" s="6">
        <v>0</v>
      </c>
      <c r="BP186" s="39">
        <f t="shared" si="923"/>
        <v>0</v>
      </c>
      <c r="BQ186" s="40">
        <v>0</v>
      </c>
      <c r="BR186" s="6">
        <v>0</v>
      </c>
      <c r="BS186" s="39">
        <v>0</v>
      </c>
      <c r="BT186" s="40">
        <v>24.871119999999998</v>
      </c>
      <c r="BU186" s="6">
        <v>826.11599999999999</v>
      </c>
      <c r="BV186" s="39">
        <f t="shared" si="924"/>
        <v>33215.87447609919</v>
      </c>
      <c r="BW186" s="40">
        <v>0</v>
      </c>
      <c r="BX186" s="6">
        <v>0</v>
      </c>
      <c r="BY186" s="39">
        <v>0</v>
      </c>
      <c r="BZ186" s="40">
        <v>116.596</v>
      </c>
      <c r="CA186" s="6">
        <v>1916.9839999999999</v>
      </c>
      <c r="CB186" s="39">
        <f t="shared" si="925"/>
        <v>16441.25012864935</v>
      </c>
      <c r="CC186" s="40">
        <v>0</v>
      </c>
      <c r="CD186" s="6">
        <v>0</v>
      </c>
      <c r="CE186" s="39">
        <v>0</v>
      </c>
      <c r="CF186" s="40">
        <v>0</v>
      </c>
      <c r="CG186" s="6">
        <v>0</v>
      </c>
      <c r="CH186" s="39">
        <v>0</v>
      </c>
      <c r="CI186" s="40">
        <v>0</v>
      </c>
      <c r="CJ186" s="6">
        <v>0</v>
      </c>
      <c r="CK186" s="39">
        <v>0</v>
      </c>
      <c r="CL186" s="40">
        <v>0</v>
      </c>
      <c r="CM186" s="6">
        <v>0</v>
      </c>
      <c r="CN186" s="39">
        <f t="shared" si="927"/>
        <v>0</v>
      </c>
      <c r="CO186" s="40">
        <v>4</v>
      </c>
      <c r="CP186" s="6">
        <v>12</v>
      </c>
      <c r="CQ186" s="39">
        <f t="shared" si="928"/>
        <v>3000</v>
      </c>
      <c r="CR186" s="40">
        <v>0</v>
      </c>
      <c r="CS186" s="6">
        <v>0</v>
      </c>
      <c r="CT186" s="39">
        <v>0</v>
      </c>
      <c r="CU186" s="40">
        <v>0</v>
      </c>
      <c r="CV186" s="6">
        <v>0</v>
      </c>
      <c r="CW186" s="39">
        <v>0</v>
      </c>
      <c r="CX186" s="40"/>
      <c r="CY186" s="6"/>
      <c r="CZ186" s="39"/>
      <c r="DA186" s="40">
        <v>0</v>
      </c>
      <c r="DB186" s="6">
        <v>0</v>
      </c>
      <c r="DC186" s="39">
        <v>0</v>
      </c>
      <c r="DD186" s="40">
        <v>0</v>
      </c>
      <c r="DE186" s="6">
        <v>0</v>
      </c>
      <c r="DF186" s="39">
        <v>0</v>
      </c>
      <c r="DG186" s="40">
        <v>0</v>
      </c>
      <c r="DH186" s="6">
        <v>0</v>
      </c>
      <c r="DI186" s="39">
        <v>0</v>
      </c>
      <c r="DJ186" s="40">
        <v>0</v>
      </c>
      <c r="DK186" s="6">
        <v>0</v>
      </c>
      <c r="DL186" s="39">
        <v>0</v>
      </c>
      <c r="DM186" s="40">
        <v>239.17699999999999</v>
      </c>
      <c r="DN186" s="6">
        <v>7877.69</v>
      </c>
      <c r="DO186" s="39">
        <f t="shared" si="929"/>
        <v>32936.653607997418</v>
      </c>
      <c r="DP186" s="40">
        <v>0.24</v>
      </c>
      <c r="DQ186" s="6">
        <v>311.82499999999999</v>
      </c>
      <c r="DR186" s="39">
        <f t="shared" si="948"/>
        <v>1299270.8333333333</v>
      </c>
      <c r="DS186" s="40">
        <v>1.4E-2</v>
      </c>
      <c r="DT186" s="6">
        <v>7.1999999999999995E-2</v>
      </c>
      <c r="DU186" s="39">
        <f t="shared" si="952"/>
        <v>5142.8571428571422</v>
      </c>
      <c r="DV186" s="40">
        <v>0</v>
      </c>
      <c r="DW186" s="6">
        <v>0</v>
      </c>
      <c r="DX186" s="39">
        <v>0</v>
      </c>
      <c r="DY186" s="40">
        <v>0</v>
      </c>
      <c r="DZ186" s="6">
        <v>0</v>
      </c>
      <c r="EA186" s="39">
        <v>0</v>
      </c>
      <c r="EB186" s="40">
        <v>0.02</v>
      </c>
      <c r="EC186" s="6">
        <v>5.6340000000000003</v>
      </c>
      <c r="ED186" s="39">
        <f t="shared" ref="ED186" si="953">EC186/EB186*1000</f>
        <v>281700</v>
      </c>
      <c r="EE186" s="40">
        <v>0</v>
      </c>
      <c r="EF186" s="6">
        <v>0</v>
      </c>
      <c r="EG186" s="39">
        <v>0</v>
      </c>
      <c r="EH186" s="40">
        <v>0</v>
      </c>
      <c r="EI186" s="6">
        <v>0</v>
      </c>
      <c r="EJ186" s="39">
        <v>0</v>
      </c>
      <c r="EK186" s="40">
        <v>8.9999999999999998E-4</v>
      </c>
      <c r="EL186" s="6">
        <v>4.6239999999999997</v>
      </c>
      <c r="EM186" s="63">
        <f t="shared" ref="EM186" si="954">EL186/EK186*1000</f>
        <v>5137777.7777777771</v>
      </c>
      <c r="EN186" s="40">
        <v>0</v>
      </c>
      <c r="EO186" s="6">
        <v>0</v>
      </c>
      <c r="EP186" s="39">
        <v>0</v>
      </c>
      <c r="EQ186" s="40">
        <v>0</v>
      </c>
      <c r="ER186" s="6">
        <v>0</v>
      </c>
      <c r="ES186" s="39">
        <v>0</v>
      </c>
      <c r="ET186" s="40">
        <v>274.14297999999997</v>
      </c>
      <c r="EU186" s="6">
        <v>6137.7839999999997</v>
      </c>
      <c r="EV186" s="39">
        <f t="shared" si="930"/>
        <v>22388.988403058873</v>
      </c>
      <c r="EW186" s="40">
        <v>0</v>
      </c>
      <c r="EX186" s="6">
        <v>0</v>
      </c>
      <c r="EY186" s="39">
        <v>0</v>
      </c>
      <c r="EZ186" s="40">
        <v>0</v>
      </c>
      <c r="FA186" s="6">
        <v>0</v>
      </c>
      <c r="FB186" s="39">
        <v>0</v>
      </c>
      <c r="FC186" s="40">
        <v>0</v>
      </c>
      <c r="FD186" s="6">
        <v>0</v>
      </c>
      <c r="FE186" s="39">
        <v>0</v>
      </c>
      <c r="FF186" s="40">
        <v>0</v>
      </c>
      <c r="FG186" s="6">
        <v>0</v>
      </c>
      <c r="FH186" s="39">
        <v>0</v>
      </c>
      <c r="FI186" s="40">
        <v>0</v>
      </c>
      <c r="FJ186" s="6">
        <v>0</v>
      </c>
      <c r="FK186" s="39">
        <v>0</v>
      </c>
      <c r="FL186" s="40">
        <v>15.844989999999999</v>
      </c>
      <c r="FM186" s="6">
        <v>821.35</v>
      </c>
      <c r="FN186" s="39">
        <f t="shared" si="931"/>
        <v>51836.574210523329</v>
      </c>
      <c r="FO186" s="40">
        <v>0</v>
      </c>
      <c r="FP186" s="6">
        <v>0</v>
      </c>
      <c r="FQ186" s="39">
        <f t="shared" si="932"/>
        <v>0</v>
      </c>
      <c r="FR186" s="40">
        <v>0</v>
      </c>
      <c r="FS186" s="6">
        <v>0</v>
      </c>
      <c r="FT186" s="39">
        <f t="shared" si="933"/>
        <v>0</v>
      </c>
      <c r="FU186" s="40">
        <v>0</v>
      </c>
      <c r="FV186" s="6">
        <v>0</v>
      </c>
      <c r="FW186" s="39">
        <v>0</v>
      </c>
      <c r="FX186" s="40">
        <v>0</v>
      </c>
      <c r="FY186" s="6">
        <v>0</v>
      </c>
      <c r="FZ186" s="39">
        <v>0</v>
      </c>
      <c r="GA186" s="40">
        <v>0.41854000000000002</v>
      </c>
      <c r="GB186" s="6">
        <v>12.882</v>
      </c>
      <c r="GC186" s="39">
        <f t="shared" si="934"/>
        <v>30778.420222678833</v>
      </c>
      <c r="GD186" s="40">
        <v>13.18933</v>
      </c>
      <c r="GE186" s="6">
        <v>773.23400000000004</v>
      </c>
      <c r="GF186" s="39">
        <f t="shared" si="935"/>
        <v>58625.722458987679</v>
      </c>
      <c r="GG186" s="40">
        <v>0</v>
      </c>
      <c r="GH186" s="6">
        <v>0</v>
      </c>
      <c r="GI186" s="39">
        <v>0</v>
      </c>
      <c r="GJ186" s="40">
        <v>5.0000000000000001E-3</v>
      </c>
      <c r="GK186" s="6">
        <v>5.8000000000000003E-2</v>
      </c>
      <c r="GL186" s="39">
        <f t="shared" ref="GL186" si="955">GK186/GJ186*1000</f>
        <v>11600</v>
      </c>
      <c r="GM186" s="40">
        <v>0</v>
      </c>
      <c r="GN186" s="6">
        <v>0</v>
      </c>
      <c r="GO186" s="39">
        <v>0</v>
      </c>
      <c r="GP186" s="40">
        <v>0</v>
      </c>
      <c r="GQ186" s="6">
        <v>0</v>
      </c>
      <c r="GR186" s="39">
        <v>0</v>
      </c>
      <c r="GS186" s="8">
        <f>SUM(C186,F186,I186,L186,R186,X186,AA186,AJ186,AV186,AY186,BH186,BQ186,BT186,BZ186,CF186,CR186,DA186,DM186,DP186,EE186,EK186,EQ186,ET186,FC186,FI186,FL186,FX186,GA186,GD186,GP186+DG186+GG186+BW186+AM186+AD186+CO186+DJ186,CI186+AP186+CC186+EH186+O186)+EZ186+GJ186+CU186+EW186+EN186+FU186+DY186+DS186+BB186+U186+DV186+GM186+FF186+EB186</f>
        <v>1157.1194999999998</v>
      </c>
      <c r="GT186" s="69">
        <f>SUM(D186,G186,J186,M186,S186,Y186,AB186,AK186,AW186,AZ186,BI186,BR186,BU186,CA186,CG186,CS186,DB186,DN186,DQ186,EF186,EL186,ER186,EU186,FD186,FJ186,FM186,FY186,GB186,GE186,GQ186+DH186+GH186+BX186+AN186+AE186+CP186+DK186,CJ186+AQ186+CD186+EI186+P186)+FA186+GK186+CV186+EX186+EO186+FV186+DZ186+DT186+BC186+V186+DW186+GN186+FG186+EC186</f>
        <v>33835.946999999993</v>
      </c>
      <c r="GU186" s="4"/>
      <c r="GV186" s="5"/>
      <c r="GW186" s="4"/>
      <c r="GX186" s="4"/>
      <c r="GY186" s="4"/>
      <c r="GZ186" s="5"/>
      <c r="HA186" s="4"/>
      <c r="HB186" s="4"/>
      <c r="HC186" s="4"/>
      <c r="HD186" s="5"/>
      <c r="HE186" s="4"/>
      <c r="HF186" s="4"/>
      <c r="HG186" s="4"/>
      <c r="HH186" s="5"/>
      <c r="HI186" s="4"/>
      <c r="HJ186" s="1"/>
      <c r="HK186" s="1"/>
      <c r="HL186" s="2"/>
      <c r="HM186" s="1"/>
      <c r="HN186" s="1"/>
      <c r="HO186" s="1"/>
      <c r="HP186" s="2"/>
      <c r="HQ186" s="1"/>
      <c r="HR186" s="1"/>
      <c r="HS186" s="1"/>
      <c r="HT186" s="2"/>
      <c r="HU186" s="1"/>
      <c r="HV186" s="1"/>
      <c r="HW186" s="1"/>
      <c r="HX186" s="2"/>
      <c r="HY186" s="1"/>
      <c r="HZ186" s="1"/>
      <c r="IA186" s="1"/>
      <c r="IB186" s="2"/>
      <c r="IC186" s="1"/>
      <c r="ID186" s="1"/>
      <c r="IE186" s="1"/>
      <c r="IF186" s="2"/>
      <c r="IG186" s="1"/>
      <c r="IH186" s="1"/>
      <c r="II186" s="1"/>
      <c r="IJ186" s="2"/>
      <c r="IK186" s="1"/>
      <c r="IL186" s="1"/>
      <c r="IM186" s="1"/>
    </row>
    <row r="187" spans="1:322" ht="15" thickBot="1" x14ac:dyDescent="0.35">
      <c r="A187" s="54"/>
      <c r="B187" s="55" t="s">
        <v>17</v>
      </c>
      <c r="C187" s="41">
        <f t="shared" ref="C187:D187" si="956">SUM(C175:C186)</f>
        <v>0</v>
      </c>
      <c r="D187" s="32">
        <f t="shared" si="956"/>
        <v>0</v>
      </c>
      <c r="E187" s="42"/>
      <c r="F187" s="41">
        <f t="shared" ref="F187:G187" si="957">SUM(F175:F186)</f>
        <v>550.4105800000001</v>
      </c>
      <c r="G187" s="32">
        <f t="shared" si="957"/>
        <v>21502.406999999999</v>
      </c>
      <c r="H187" s="42"/>
      <c r="I187" s="41">
        <f t="shared" ref="I187:J187" si="958">SUM(I175:I186)</f>
        <v>403.71293000000003</v>
      </c>
      <c r="J187" s="32">
        <f t="shared" si="958"/>
        <v>12470.341</v>
      </c>
      <c r="K187" s="42"/>
      <c r="L187" s="41">
        <f t="shared" ref="L187:M187" si="959">SUM(L175:L186)</f>
        <v>1045.6014000000002</v>
      </c>
      <c r="M187" s="32">
        <f t="shared" si="959"/>
        <v>3772.54</v>
      </c>
      <c r="N187" s="42"/>
      <c r="O187" s="41">
        <f t="shared" ref="O187:P187" si="960">SUM(O175:O186)</f>
        <v>5.0741000000000005</v>
      </c>
      <c r="P187" s="32">
        <f t="shared" si="960"/>
        <v>64.388000000000005</v>
      </c>
      <c r="Q187" s="42"/>
      <c r="R187" s="41">
        <f t="shared" ref="R187:S187" si="961">SUM(R175:R186)</f>
        <v>25</v>
      </c>
      <c r="S187" s="32">
        <f t="shared" si="961"/>
        <v>753.8</v>
      </c>
      <c r="T187" s="42"/>
      <c r="U187" s="41">
        <f t="shared" ref="U187:V187" si="962">SUM(U175:U186)</f>
        <v>0</v>
      </c>
      <c r="V187" s="32">
        <f t="shared" si="962"/>
        <v>0</v>
      </c>
      <c r="W187" s="42"/>
      <c r="X187" s="41">
        <f t="shared" ref="X187:Y187" si="963">SUM(X175:X186)</f>
        <v>1400.2924700000001</v>
      </c>
      <c r="Y187" s="32">
        <f t="shared" si="963"/>
        <v>55048.829000000005</v>
      </c>
      <c r="Z187" s="42"/>
      <c r="AA187" s="41">
        <f t="shared" ref="AA187:AB187" si="964">SUM(AA175:AA186)</f>
        <v>14.828540000000002</v>
      </c>
      <c r="AB187" s="32">
        <f t="shared" si="964"/>
        <v>1505.9459999999999</v>
      </c>
      <c r="AC187" s="42"/>
      <c r="AD187" s="41">
        <f t="shared" ref="AD187:AE187" si="965">SUM(AD175:AD186)</f>
        <v>0</v>
      </c>
      <c r="AE187" s="32">
        <f t="shared" si="965"/>
        <v>0</v>
      </c>
      <c r="AF187" s="42"/>
      <c r="AG187" s="41">
        <f t="shared" ref="AG187:AH187" si="966">SUM(AG175:AG186)</f>
        <v>0</v>
      </c>
      <c r="AH187" s="32">
        <f t="shared" si="966"/>
        <v>0</v>
      </c>
      <c r="AI187" s="42"/>
      <c r="AJ187" s="41">
        <f t="shared" ref="AJ187:AK187" si="967">SUM(AJ175:AJ186)</f>
        <v>5120.28</v>
      </c>
      <c r="AK187" s="32">
        <f t="shared" si="967"/>
        <v>152913.91699999999</v>
      </c>
      <c r="AL187" s="42"/>
      <c r="AM187" s="41">
        <f t="shared" ref="AM187:AN187" si="968">SUM(AM175:AM186)</f>
        <v>0</v>
      </c>
      <c r="AN187" s="32">
        <f t="shared" si="968"/>
        <v>0</v>
      </c>
      <c r="AO187" s="42"/>
      <c r="AP187" s="41">
        <f t="shared" ref="AP187:AQ187" si="969">SUM(AP175:AP186)</f>
        <v>2.22255</v>
      </c>
      <c r="AQ187" s="32">
        <f t="shared" si="969"/>
        <v>138.851</v>
      </c>
      <c r="AR187" s="42"/>
      <c r="AS187" s="41">
        <f t="shared" ref="AS187:AT187" si="970">SUM(AS175:AS186)</f>
        <v>0</v>
      </c>
      <c r="AT187" s="32">
        <f t="shared" si="970"/>
        <v>0</v>
      </c>
      <c r="AU187" s="42"/>
      <c r="AV187" s="41">
        <f t="shared" ref="AV187:AW187" si="971">SUM(AV175:AV186)</f>
        <v>2340.9339399999994</v>
      </c>
      <c r="AW187" s="32">
        <f t="shared" si="971"/>
        <v>61388.383000000002</v>
      </c>
      <c r="AX187" s="42"/>
      <c r="AY187" s="41">
        <f t="shared" ref="AY187:AZ187" si="972">SUM(AY175:AY186)</f>
        <v>13.010999999999999</v>
      </c>
      <c r="AZ187" s="32">
        <f t="shared" si="972"/>
        <v>347.34800000000001</v>
      </c>
      <c r="BA187" s="42"/>
      <c r="BB187" s="41">
        <f t="shared" ref="BB187:BC187" si="973">SUM(BB175:BB186)</f>
        <v>0</v>
      </c>
      <c r="BC187" s="32">
        <f t="shared" si="973"/>
        <v>0</v>
      </c>
      <c r="BD187" s="42"/>
      <c r="BE187" s="41"/>
      <c r="BF187" s="32"/>
      <c r="BG187" s="42"/>
      <c r="BH187" s="41">
        <f t="shared" ref="BH187:BI187" si="974">SUM(BH175:BH186)</f>
        <v>144.10593</v>
      </c>
      <c r="BI187" s="32">
        <f t="shared" si="974"/>
        <v>2593.0039999999999</v>
      </c>
      <c r="BJ187" s="42"/>
      <c r="BK187" s="41">
        <f t="shared" ref="BK187:BL187" si="975">SUM(BK175:BK186)</f>
        <v>0</v>
      </c>
      <c r="BL187" s="32">
        <f t="shared" si="975"/>
        <v>0</v>
      </c>
      <c r="BM187" s="42"/>
      <c r="BN187" s="41">
        <f t="shared" ref="BN187:BO187" si="976">SUM(BN175:BN186)</f>
        <v>0</v>
      </c>
      <c r="BO187" s="32">
        <f t="shared" si="976"/>
        <v>0</v>
      </c>
      <c r="BP187" s="42"/>
      <c r="BQ187" s="41">
        <f t="shared" ref="BQ187:BR187" si="977">SUM(BQ175:BQ186)</f>
        <v>0</v>
      </c>
      <c r="BR187" s="32">
        <f t="shared" si="977"/>
        <v>0</v>
      </c>
      <c r="BS187" s="42"/>
      <c r="BT187" s="41">
        <f t="shared" ref="BT187:BU187" si="978">SUM(BT175:BT186)</f>
        <v>332.81702000000001</v>
      </c>
      <c r="BU187" s="32">
        <f t="shared" si="978"/>
        <v>9499.3819999999996</v>
      </c>
      <c r="BV187" s="42"/>
      <c r="BW187" s="41">
        <f t="shared" ref="BW187:BX187" si="979">SUM(BW175:BW186)</f>
        <v>4.4999999999999997E-3</v>
      </c>
      <c r="BX187" s="32">
        <f t="shared" si="979"/>
        <v>13.568999999999999</v>
      </c>
      <c r="BY187" s="42"/>
      <c r="BZ187" s="41">
        <f t="shared" ref="BZ187:CA187" si="980">SUM(BZ175:BZ186)</f>
        <v>916.11433999999986</v>
      </c>
      <c r="CA187" s="32">
        <f t="shared" si="980"/>
        <v>18414.462</v>
      </c>
      <c r="CB187" s="42"/>
      <c r="CC187" s="41">
        <f t="shared" ref="CC187:CD187" si="981">SUM(CC175:CC186)</f>
        <v>0</v>
      </c>
      <c r="CD187" s="32">
        <f t="shared" si="981"/>
        <v>0</v>
      </c>
      <c r="CE187" s="42"/>
      <c r="CF187" s="41">
        <f t="shared" ref="CF187:CG187" si="982">SUM(CF175:CF186)</f>
        <v>175.28118000000001</v>
      </c>
      <c r="CG187" s="32">
        <f t="shared" si="982"/>
        <v>6843.7439999999997</v>
      </c>
      <c r="CH187" s="42"/>
      <c r="CI187" s="41">
        <f t="shared" ref="CI187:CJ187" si="983">SUM(CI175:CI186)</f>
        <v>3.98E-3</v>
      </c>
      <c r="CJ187" s="32">
        <f t="shared" si="983"/>
        <v>0.60499999999999998</v>
      </c>
      <c r="CK187" s="42"/>
      <c r="CL187" s="41">
        <f t="shared" ref="CL187:CM187" si="984">SUM(CL175:CL186)</f>
        <v>0</v>
      </c>
      <c r="CM187" s="32">
        <f t="shared" si="984"/>
        <v>0</v>
      </c>
      <c r="CN187" s="42"/>
      <c r="CO187" s="41">
        <f t="shared" ref="CO187:CP187" si="985">SUM(CO175:CO186)</f>
        <v>41.593000000000004</v>
      </c>
      <c r="CP187" s="32">
        <f t="shared" si="985"/>
        <v>73.533999999999992</v>
      </c>
      <c r="CQ187" s="42"/>
      <c r="CR187" s="41">
        <f t="shared" ref="CR187:CS187" si="986">SUM(CR175:CR186)</f>
        <v>0</v>
      </c>
      <c r="CS187" s="32">
        <f t="shared" si="986"/>
        <v>0</v>
      </c>
      <c r="CT187" s="42"/>
      <c r="CU187" s="41">
        <f t="shared" ref="CU187:CV187" si="987">SUM(CU175:CU186)</f>
        <v>0</v>
      </c>
      <c r="CV187" s="32">
        <f t="shared" si="987"/>
        <v>0</v>
      </c>
      <c r="CW187" s="42"/>
      <c r="CX187" s="41"/>
      <c r="CY187" s="32"/>
      <c r="CZ187" s="42"/>
      <c r="DA187" s="41">
        <f t="shared" ref="DA187:DB187" si="988">SUM(DA175:DA186)</f>
        <v>0</v>
      </c>
      <c r="DB187" s="32">
        <f t="shared" si="988"/>
        <v>0</v>
      </c>
      <c r="DC187" s="42"/>
      <c r="DD187" s="41">
        <f t="shared" ref="DD187:DE187" si="989">SUM(DD175:DD186)</f>
        <v>0</v>
      </c>
      <c r="DE187" s="32">
        <f t="shared" si="989"/>
        <v>0</v>
      </c>
      <c r="DF187" s="42"/>
      <c r="DG187" s="41">
        <f t="shared" ref="DG187:DH187" si="990">SUM(DG175:DG186)</f>
        <v>0.01</v>
      </c>
      <c r="DH187" s="32">
        <f t="shared" si="990"/>
        <v>7.2999999999999995E-2</v>
      </c>
      <c r="DI187" s="42"/>
      <c r="DJ187" s="41">
        <f t="shared" ref="DJ187:DK187" si="991">SUM(DJ175:DJ186)</f>
        <v>0.1075</v>
      </c>
      <c r="DK187" s="32">
        <f t="shared" si="991"/>
        <v>6.1259999999999994</v>
      </c>
      <c r="DL187" s="42"/>
      <c r="DM187" s="41">
        <f t="shared" ref="DM187:DN187" si="992">SUM(DM175:DM186)</f>
        <v>7292.6881299999995</v>
      </c>
      <c r="DN187" s="32">
        <f t="shared" si="992"/>
        <v>215177.66299999997</v>
      </c>
      <c r="DO187" s="42"/>
      <c r="DP187" s="41">
        <f t="shared" ref="DP187:DQ187" si="993">SUM(DP175:DP186)</f>
        <v>0.70723999999999998</v>
      </c>
      <c r="DQ187" s="32">
        <f t="shared" si="993"/>
        <v>1189.683</v>
      </c>
      <c r="DR187" s="42"/>
      <c r="DS187" s="41">
        <f t="shared" ref="DS187:DT187" si="994">SUM(DS175:DS186)</f>
        <v>3.4000000000000002E-2</v>
      </c>
      <c r="DT187" s="32">
        <f t="shared" si="994"/>
        <v>0.127</v>
      </c>
      <c r="DU187" s="42"/>
      <c r="DV187" s="41">
        <f t="shared" ref="DV187:DW187" si="995">SUM(DV175:DV186)</f>
        <v>0</v>
      </c>
      <c r="DW187" s="32">
        <f t="shared" si="995"/>
        <v>0</v>
      </c>
      <c r="DX187" s="42"/>
      <c r="DY187" s="41">
        <f t="shared" ref="DY187:DZ187" si="996">SUM(DY175:DY186)</f>
        <v>0</v>
      </c>
      <c r="DZ187" s="32">
        <f t="shared" si="996"/>
        <v>0</v>
      </c>
      <c r="EA187" s="42"/>
      <c r="EB187" s="41">
        <f t="shared" ref="EB187:EC187" si="997">SUM(EB175:EB186)</f>
        <v>0.02</v>
      </c>
      <c r="EC187" s="32">
        <f t="shared" si="997"/>
        <v>5.6340000000000003</v>
      </c>
      <c r="ED187" s="42"/>
      <c r="EE187" s="41">
        <f t="shared" ref="EE187:EF187" si="998">SUM(EE175:EE186)</f>
        <v>0.02</v>
      </c>
      <c r="EF187" s="32">
        <f t="shared" si="998"/>
        <v>4.4729999999999999</v>
      </c>
      <c r="EG187" s="42"/>
      <c r="EH187" s="41">
        <f t="shared" ref="EH187:EI187" si="999">SUM(EH175:EH186)</f>
        <v>0</v>
      </c>
      <c r="EI187" s="32">
        <f t="shared" si="999"/>
        <v>0</v>
      </c>
      <c r="EJ187" s="42"/>
      <c r="EK187" s="41">
        <f t="shared" ref="EK187:EL187" si="1000">SUM(EK175:EK186)</f>
        <v>8.9999999999999998E-4</v>
      </c>
      <c r="EL187" s="32">
        <f t="shared" si="1000"/>
        <v>4.6239999999999997</v>
      </c>
      <c r="EM187" s="42"/>
      <c r="EN187" s="41">
        <f t="shared" ref="EN187:EO187" si="1001">SUM(EN175:EN186)</f>
        <v>0</v>
      </c>
      <c r="EO187" s="32">
        <f t="shared" si="1001"/>
        <v>0</v>
      </c>
      <c r="EP187" s="42"/>
      <c r="EQ187" s="41">
        <f t="shared" ref="EQ187:ER187" si="1002">SUM(EQ175:EQ186)</f>
        <v>0</v>
      </c>
      <c r="ER187" s="32">
        <f t="shared" si="1002"/>
        <v>0</v>
      </c>
      <c r="ES187" s="42"/>
      <c r="ET187" s="41">
        <f t="shared" ref="ET187:EU187" si="1003">SUM(ET175:ET186)</f>
        <v>3109.6762800000001</v>
      </c>
      <c r="EU187" s="32">
        <f t="shared" si="1003"/>
        <v>61002.807000000001</v>
      </c>
      <c r="EV187" s="42"/>
      <c r="EW187" s="41">
        <f t="shared" ref="EW187:EX187" si="1004">SUM(EW175:EW186)</f>
        <v>0</v>
      </c>
      <c r="EX187" s="32">
        <f t="shared" si="1004"/>
        <v>0</v>
      </c>
      <c r="EY187" s="42"/>
      <c r="EZ187" s="41">
        <f t="shared" ref="EZ187:FA187" si="1005">SUM(EZ175:EZ186)</f>
        <v>0</v>
      </c>
      <c r="FA187" s="32">
        <f t="shared" si="1005"/>
        <v>0</v>
      </c>
      <c r="FB187" s="42"/>
      <c r="FC187" s="41">
        <f t="shared" ref="FC187:FD187" si="1006">SUM(FC175:FC186)</f>
        <v>0</v>
      </c>
      <c r="FD187" s="32">
        <f t="shared" si="1006"/>
        <v>0</v>
      </c>
      <c r="FE187" s="42"/>
      <c r="FF187" s="41">
        <f t="shared" ref="FF187:FG187" si="1007">SUM(FF175:FF186)</f>
        <v>1.0999999999999999E-2</v>
      </c>
      <c r="FG187" s="32">
        <f t="shared" si="1007"/>
        <v>0.434</v>
      </c>
      <c r="FH187" s="42"/>
      <c r="FI187" s="41">
        <f t="shared" ref="FI187:FJ187" si="1008">SUM(FI175:FI186)</f>
        <v>0</v>
      </c>
      <c r="FJ187" s="32">
        <f t="shared" si="1008"/>
        <v>0</v>
      </c>
      <c r="FK187" s="42"/>
      <c r="FL187" s="41">
        <f t="shared" ref="FL187:FM187" si="1009">SUM(FL175:FL186)</f>
        <v>1095.5934600000001</v>
      </c>
      <c r="FM187" s="32">
        <f t="shared" si="1009"/>
        <v>26282.674999999999</v>
      </c>
      <c r="FN187" s="42"/>
      <c r="FO187" s="41">
        <f t="shared" ref="FO187:FP187" si="1010">SUM(FO175:FO186)</f>
        <v>0</v>
      </c>
      <c r="FP187" s="32">
        <f t="shared" si="1010"/>
        <v>0</v>
      </c>
      <c r="FQ187" s="42"/>
      <c r="FR187" s="41">
        <f t="shared" ref="FR187:FS187" si="1011">SUM(FR175:FR186)</f>
        <v>0</v>
      </c>
      <c r="FS187" s="32">
        <f t="shared" si="1011"/>
        <v>0</v>
      </c>
      <c r="FT187" s="42"/>
      <c r="FU187" s="41">
        <f t="shared" ref="FU187:FV187" si="1012">SUM(FU175:FU186)</f>
        <v>0</v>
      </c>
      <c r="FV187" s="32">
        <f t="shared" si="1012"/>
        <v>0</v>
      </c>
      <c r="FW187" s="42"/>
      <c r="FX187" s="41">
        <f t="shared" ref="FX187:FY187" si="1013">SUM(FX175:FX186)</f>
        <v>0</v>
      </c>
      <c r="FY187" s="32">
        <f t="shared" si="1013"/>
        <v>0</v>
      </c>
      <c r="FZ187" s="42"/>
      <c r="GA187" s="41">
        <f t="shared" ref="GA187:GB187" si="1014">SUM(GA175:GA186)</f>
        <v>847.06805999999995</v>
      </c>
      <c r="GB187" s="32">
        <f t="shared" si="1014"/>
        <v>12651.862999999999</v>
      </c>
      <c r="GC187" s="42"/>
      <c r="GD187" s="41">
        <f t="shared" ref="GD187:GE187" si="1015">SUM(GD175:GD186)</f>
        <v>575.34750999999994</v>
      </c>
      <c r="GE187" s="32">
        <f t="shared" si="1015"/>
        <v>23618.323999999997</v>
      </c>
      <c r="GF187" s="42"/>
      <c r="GG187" s="41">
        <f t="shared" ref="GG187:GH187" si="1016">SUM(GG175:GG186)</f>
        <v>17.970129999999997</v>
      </c>
      <c r="GH187" s="32">
        <f t="shared" si="1016"/>
        <v>98.867000000000004</v>
      </c>
      <c r="GI187" s="42"/>
      <c r="GJ187" s="41">
        <f t="shared" ref="GJ187:GK187" si="1017">SUM(GJ175:GJ186)</f>
        <v>5.0000000000000001E-3</v>
      </c>
      <c r="GK187" s="32">
        <f t="shared" si="1017"/>
        <v>5.8000000000000003E-2</v>
      </c>
      <c r="GL187" s="42"/>
      <c r="GM187" s="41">
        <f t="shared" ref="GM187:GN187" si="1018">SUM(GM175:GM186)</f>
        <v>1.77E-2</v>
      </c>
      <c r="GN187" s="32">
        <f t="shared" si="1018"/>
        <v>5.7210000000000001</v>
      </c>
      <c r="GO187" s="42"/>
      <c r="GP187" s="41">
        <f t="shared" ref="GP187:GQ187" si="1019">SUM(GP175:GP186)</f>
        <v>0</v>
      </c>
      <c r="GQ187" s="32">
        <f t="shared" si="1019"/>
        <v>0</v>
      </c>
      <c r="GR187" s="42"/>
      <c r="GS187" s="67">
        <f>SUM(C187,F187,I187,L187,R187,X187,AA187,AJ187,AV187,AY187,BH187,BQ187,BT187,BZ187,CF187,CR187,DA187,DM187,DP187,EE187,EK187,EQ187,ET187,FC187,FI187,FL187,FX187,GA187,GD187,GP187+DG187+GG187+BW187+AM187+AD187+CO187+DJ187,CI187+AP187+CC187+EH187+O187)+EZ187+GJ187+CU187+EW187+EN187+FU187+DY187+DS187+BB187+U187+DV187+GM187+FF187+EB187</f>
        <v>25470.564370000004</v>
      </c>
      <c r="GT187" s="65">
        <f>SUM(D187,G187,J187,M187,S187,Y187,AB187,AK187,AW187,AZ187,BI187,BR187,BU187,CA187,CG187,CS187,DB187,DN187,DQ187,EF187,EL187,ER187,EU187,FD187,FJ187,FM187,FY187,GB187,GE187,GQ187+DH187+GH187+BX187+AN187+AE187+CP187+DK187,CJ187+AQ187+CD187+EI187+P187)+FA187+GK187+CV187+EX187+EO187+FV187+DZ187+DT187+BC187+V187+DW187+GN187+FG187+EC187</f>
        <v>687394.20199999993</v>
      </c>
      <c r="GU187" s="4"/>
      <c r="GV187" s="5"/>
      <c r="GW187" s="4"/>
      <c r="GX187" s="4"/>
      <c r="GY187" s="4"/>
      <c r="GZ187" s="5"/>
      <c r="HA187" s="4"/>
      <c r="HB187" s="4"/>
      <c r="HC187" s="4"/>
      <c r="HD187" s="5"/>
      <c r="HE187" s="4"/>
      <c r="HF187" s="4"/>
      <c r="HG187" s="4"/>
      <c r="HH187" s="5"/>
      <c r="HI187" s="4"/>
      <c r="HJ187" s="1"/>
      <c r="HK187" s="1"/>
      <c r="HL187" s="2"/>
      <c r="HM187" s="1"/>
      <c r="HN187" s="1"/>
      <c r="HO187" s="1"/>
      <c r="HP187" s="2"/>
      <c r="HQ187" s="1"/>
      <c r="HR187" s="1"/>
      <c r="HS187" s="1"/>
      <c r="HT187" s="2"/>
      <c r="HU187" s="1"/>
      <c r="HV187" s="1"/>
      <c r="HW187" s="1"/>
      <c r="HX187" s="2"/>
      <c r="HY187" s="1"/>
      <c r="HZ187" s="1"/>
      <c r="IA187" s="1"/>
      <c r="IB187" s="2"/>
      <c r="IC187" s="1"/>
      <c r="ID187" s="1"/>
      <c r="IE187" s="1"/>
      <c r="IF187" s="2"/>
      <c r="IG187" s="1"/>
      <c r="IH187" s="1"/>
      <c r="II187" s="1"/>
      <c r="IJ187" s="2"/>
      <c r="IK187" s="1"/>
      <c r="IL187" s="1"/>
      <c r="IM187" s="1"/>
      <c r="IR187" s="3"/>
      <c r="IW187" s="3"/>
      <c r="JB187" s="3"/>
      <c r="JG187" s="3"/>
      <c r="JL187" s="3"/>
      <c r="JQ187" s="3"/>
      <c r="JV187" s="3"/>
      <c r="KA187" s="3"/>
      <c r="KF187" s="3"/>
      <c r="KK187" s="3"/>
      <c r="KP187" s="3"/>
      <c r="KU187" s="3"/>
      <c r="KZ187" s="3"/>
      <c r="LE187" s="3"/>
      <c r="LJ187" s="3"/>
    </row>
    <row r="188" spans="1:322" x14ac:dyDescent="0.3">
      <c r="A188" s="52">
        <v>2020</v>
      </c>
      <c r="B188" s="53" t="s">
        <v>5</v>
      </c>
      <c r="C188" s="40">
        <v>0</v>
      </c>
      <c r="D188" s="6">
        <v>0</v>
      </c>
      <c r="E188" s="39">
        <v>0</v>
      </c>
      <c r="F188" s="40">
        <v>65.215469999999996</v>
      </c>
      <c r="G188" s="6">
        <v>2157.79</v>
      </c>
      <c r="H188" s="39">
        <f t="shared" ref="H188:H191" si="1020">G188/F188*1000</f>
        <v>33087.088078948145</v>
      </c>
      <c r="I188" s="40">
        <v>20.84112</v>
      </c>
      <c r="J188" s="6">
        <v>670.851</v>
      </c>
      <c r="K188" s="39">
        <f t="shared" ref="K188:K191" si="1021">J188/I188*1000</f>
        <v>32188.817107717816</v>
      </c>
      <c r="L188" s="40">
        <v>2.0928100000000001</v>
      </c>
      <c r="M188" s="6">
        <v>97.260999999999996</v>
      </c>
      <c r="N188" s="39">
        <f t="shared" ref="N188:N190" si="1022">M188/L188*1000</f>
        <v>46473.879616400911</v>
      </c>
      <c r="O188" s="40">
        <v>0</v>
      </c>
      <c r="P188" s="6">
        <v>0</v>
      </c>
      <c r="Q188" s="39">
        <v>0</v>
      </c>
      <c r="R188" s="40">
        <v>0</v>
      </c>
      <c r="S188" s="6">
        <v>0</v>
      </c>
      <c r="T188" s="39">
        <v>0</v>
      </c>
      <c r="U188" s="40">
        <v>0</v>
      </c>
      <c r="V188" s="6">
        <v>0</v>
      </c>
      <c r="W188" s="39">
        <v>0</v>
      </c>
      <c r="X188" s="40">
        <v>124.08132000000001</v>
      </c>
      <c r="Y188" s="6">
        <v>5074.0510000000004</v>
      </c>
      <c r="Z188" s="39">
        <f t="shared" ref="Z188:Z191" si="1023">Y188/X188*1000</f>
        <v>40892.948269731496</v>
      </c>
      <c r="AA188" s="40">
        <v>0.75358999999999998</v>
      </c>
      <c r="AB188" s="6">
        <v>35.192</v>
      </c>
      <c r="AC188" s="39">
        <f t="shared" ref="AC188:AC191" si="1024">AB188/AA188*1000</f>
        <v>46699.13348107061</v>
      </c>
      <c r="AD188" s="40">
        <v>0</v>
      </c>
      <c r="AE188" s="6">
        <v>0</v>
      </c>
      <c r="AF188" s="39">
        <v>0</v>
      </c>
      <c r="AG188" s="40">
        <v>0</v>
      </c>
      <c r="AH188" s="6">
        <v>0</v>
      </c>
      <c r="AI188" s="39">
        <f t="shared" ref="AI188:AI199" si="1025">IF(AG188=0,0,AH188/AG188*1000)</f>
        <v>0</v>
      </c>
      <c r="AJ188" s="40">
        <v>618.01199999999994</v>
      </c>
      <c r="AK188" s="6">
        <v>19656.484</v>
      </c>
      <c r="AL188" s="39">
        <f t="shared" ref="AL188:AL191" si="1026">AK188/AJ188*1000</f>
        <v>31805.990822184685</v>
      </c>
      <c r="AM188" s="40">
        <v>0</v>
      </c>
      <c r="AN188" s="6">
        <v>0</v>
      </c>
      <c r="AO188" s="39">
        <v>0</v>
      </c>
      <c r="AP188" s="40">
        <v>0</v>
      </c>
      <c r="AQ188" s="6">
        <v>0</v>
      </c>
      <c r="AR188" s="39">
        <v>0</v>
      </c>
      <c r="AS188" s="40">
        <v>0</v>
      </c>
      <c r="AT188" s="6">
        <v>0</v>
      </c>
      <c r="AU188" s="39">
        <f t="shared" ref="AU188:AU195" si="1027">IF(AS188=0,0,AT188/AS188*1000)</f>
        <v>0</v>
      </c>
      <c r="AV188" s="40">
        <v>206.59010000000001</v>
      </c>
      <c r="AW188" s="6">
        <v>6568.7169999999996</v>
      </c>
      <c r="AX188" s="39">
        <f t="shared" ref="AX188:AX191" si="1028">AW188/AV188*1000</f>
        <v>31795.894382160615</v>
      </c>
      <c r="AY188" s="40">
        <v>0</v>
      </c>
      <c r="AZ188" s="6">
        <v>0</v>
      </c>
      <c r="BA188" s="39">
        <v>0</v>
      </c>
      <c r="BB188" s="40">
        <v>0</v>
      </c>
      <c r="BC188" s="6">
        <v>0</v>
      </c>
      <c r="BD188" s="39">
        <v>0</v>
      </c>
      <c r="BE188" s="40"/>
      <c r="BF188" s="6"/>
      <c r="BG188" s="39"/>
      <c r="BH188" s="40">
        <v>4.6200000000000005E-2</v>
      </c>
      <c r="BI188" s="6">
        <v>0.33</v>
      </c>
      <c r="BJ188" s="39">
        <f t="shared" ref="BJ188:BJ191" si="1029">BI188/BH188*1000</f>
        <v>7142.8571428571422</v>
      </c>
      <c r="BK188" s="40">
        <v>0</v>
      </c>
      <c r="BL188" s="6">
        <v>0</v>
      </c>
      <c r="BM188" s="39">
        <f t="shared" ref="BM188:BM199" si="1030">IF(BK188=0,0,BL188/BK188*1000)</f>
        <v>0</v>
      </c>
      <c r="BN188" s="40">
        <v>0</v>
      </c>
      <c r="BO188" s="6">
        <v>0</v>
      </c>
      <c r="BP188" s="39">
        <f t="shared" ref="BP188:BP199" si="1031">IF(BN188=0,0,BO188/BN188*1000)</f>
        <v>0</v>
      </c>
      <c r="BQ188" s="40">
        <v>0</v>
      </c>
      <c r="BR188" s="6">
        <v>0</v>
      </c>
      <c r="BS188" s="39">
        <v>0</v>
      </c>
      <c r="BT188" s="40">
        <v>32.591279999999998</v>
      </c>
      <c r="BU188" s="6">
        <v>782.56</v>
      </c>
      <c r="BV188" s="39">
        <f t="shared" ref="BV188:BV191" si="1032">BU188/BT188*1000</f>
        <v>24011.330638133881</v>
      </c>
      <c r="BW188" s="40">
        <v>0</v>
      </c>
      <c r="BX188" s="6">
        <v>0</v>
      </c>
      <c r="BY188" s="39">
        <v>0</v>
      </c>
      <c r="BZ188" s="40">
        <v>34.36</v>
      </c>
      <c r="CA188" s="6">
        <v>383.51100000000002</v>
      </c>
      <c r="CB188" s="39">
        <f t="shared" ref="CB188:CB191" si="1033">CA188/BZ188*1000</f>
        <v>11161.554132712457</v>
      </c>
      <c r="CC188" s="40">
        <v>5.9999999999999995E-4</v>
      </c>
      <c r="CD188" s="6">
        <v>2.9660000000000002</v>
      </c>
      <c r="CE188" s="63">
        <f t="shared" ref="CE188" si="1034">CD188/CC188*1000</f>
        <v>4943333.333333334</v>
      </c>
      <c r="CF188" s="40">
        <v>2.2828000000000004</v>
      </c>
      <c r="CG188" s="6">
        <v>857.36</v>
      </c>
      <c r="CH188" s="63">
        <f t="shared" ref="CH188:CH191" si="1035">CG188/CF188*1000</f>
        <v>375573.85666725069</v>
      </c>
      <c r="CI188" s="40">
        <v>0</v>
      </c>
      <c r="CJ188" s="6">
        <v>0</v>
      </c>
      <c r="CK188" s="39">
        <v>0</v>
      </c>
      <c r="CL188" s="40">
        <v>0</v>
      </c>
      <c r="CM188" s="6">
        <v>0</v>
      </c>
      <c r="CN188" s="39">
        <f t="shared" ref="CN188:CN199" si="1036">IF(CL188=0,0,CM188/CL188*1000)</f>
        <v>0</v>
      </c>
      <c r="CO188" s="40">
        <v>4.3</v>
      </c>
      <c r="CP188" s="6">
        <v>21.809000000000001</v>
      </c>
      <c r="CQ188" s="39">
        <f t="shared" ref="CQ188:CQ191" si="1037">CP188/CO188*1000</f>
        <v>5071.8604651162796</v>
      </c>
      <c r="CR188" s="40">
        <v>0</v>
      </c>
      <c r="CS188" s="6">
        <v>0</v>
      </c>
      <c r="CT188" s="39">
        <v>0</v>
      </c>
      <c r="CU188" s="40">
        <v>0</v>
      </c>
      <c r="CV188" s="6">
        <v>0</v>
      </c>
      <c r="CW188" s="39">
        <v>0</v>
      </c>
      <c r="CX188" s="40"/>
      <c r="CY188" s="6"/>
      <c r="CZ188" s="39"/>
      <c r="DA188" s="40">
        <v>0</v>
      </c>
      <c r="DB188" s="6">
        <v>0</v>
      </c>
      <c r="DC188" s="39">
        <v>0</v>
      </c>
      <c r="DD188" s="40">
        <v>0</v>
      </c>
      <c r="DE188" s="6">
        <v>0</v>
      </c>
      <c r="DF188" s="39">
        <v>0</v>
      </c>
      <c r="DG188" s="40">
        <v>0</v>
      </c>
      <c r="DH188" s="6">
        <v>0</v>
      </c>
      <c r="DI188" s="39">
        <v>0</v>
      </c>
      <c r="DJ188" s="40">
        <v>0</v>
      </c>
      <c r="DK188" s="6">
        <v>0</v>
      </c>
      <c r="DL188" s="39">
        <v>0</v>
      </c>
      <c r="DM188" s="40">
        <v>575.16</v>
      </c>
      <c r="DN188" s="6">
        <v>20281.808000000001</v>
      </c>
      <c r="DO188" s="39">
        <f t="shared" ref="DO188:DO191" si="1038">DN188/DM188*1000</f>
        <v>35262.897280756661</v>
      </c>
      <c r="DP188" s="40">
        <v>0</v>
      </c>
      <c r="DQ188" s="6">
        <v>0</v>
      </c>
      <c r="DR188" s="39">
        <v>0</v>
      </c>
      <c r="DS188" s="40">
        <v>0</v>
      </c>
      <c r="DT188" s="6">
        <v>0</v>
      </c>
      <c r="DU188" s="39">
        <v>0</v>
      </c>
      <c r="DV188" s="40">
        <v>0</v>
      </c>
      <c r="DW188" s="6">
        <v>0</v>
      </c>
      <c r="DX188" s="39">
        <v>0</v>
      </c>
      <c r="DY188" s="40">
        <v>0</v>
      </c>
      <c r="DZ188" s="6">
        <v>0</v>
      </c>
      <c r="EA188" s="39">
        <v>0</v>
      </c>
      <c r="EB188" s="40">
        <v>0</v>
      </c>
      <c r="EC188" s="6">
        <v>0</v>
      </c>
      <c r="ED188" s="39">
        <v>0</v>
      </c>
      <c r="EE188" s="40">
        <v>0</v>
      </c>
      <c r="EF188" s="6">
        <v>0</v>
      </c>
      <c r="EG188" s="39">
        <v>0</v>
      </c>
      <c r="EH188" s="40">
        <v>0</v>
      </c>
      <c r="EI188" s="6">
        <v>0</v>
      </c>
      <c r="EJ188" s="39">
        <v>0</v>
      </c>
      <c r="EK188" s="40">
        <v>0</v>
      </c>
      <c r="EL188" s="6">
        <v>0</v>
      </c>
      <c r="EM188" s="39">
        <v>0</v>
      </c>
      <c r="EN188" s="40">
        <v>0</v>
      </c>
      <c r="EO188" s="6">
        <v>0</v>
      </c>
      <c r="EP188" s="39">
        <v>0</v>
      </c>
      <c r="EQ188" s="40">
        <v>0</v>
      </c>
      <c r="ER188" s="6">
        <v>0</v>
      </c>
      <c r="ES188" s="39">
        <v>0</v>
      </c>
      <c r="ET188" s="40">
        <v>15.1776</v>
      </c>
      <c r="EU188" s="6">
        <v>360.50799999999998</v>
      </c>
      <c r="EV188" s="39">
        <f t="shared" ref="EV188:EV191" si="1039">EU188/ET188*1000</f>
        <v>23752.635462787264</v>
      </c>
      <c r="EW188" s="40">
        <v>0</v>
      </c>
      <c r="EX188" s="6">
        <v>0</v>
      </c>
      <c r="EY188" s="39">
        <v>0</v>
      </c>
      <c r="EZ188" s="40">
        <v>0</v>
      </c>
      <c r="FA188" s="6">
        <v>0</v>
      </c>
      <c r="FB188" s="39">
        <v>0</v>
      </c>
      <c r="FC188" s="40">
        <v>0</v>
      </c>
      <c r="FD188" s="6">
        <v>0</v>
      </c>
      <c r="FE188" s="39">
        <v>0</v>
      </c>
      <c r="FF188" s="40">
        <v>0</v>
      </c>
      <c r="FG188" s="6">
        <v>0</v>
      </c>
      <c r="FH188" s="39">
        <v>0</v>
      </c>
      <c r="FI188" s="40">
        <v>0</v>
      </c>
      <c r="FJ188" s="6">
        <v>0</v>
      </c>
      <c r="FK188" s="39">
        <v>0</v>
      </c>
      <c r="FL188" s="40">
        <v>32.330480000000001</v>
      </c>
      <c r="FM188" s="6">
        <v>1410.89</v>
      </c>
      <c r="FN188" s="39">
        <f t="shared" ref="FN188:FN191" si="1040">FM188/FL188*1000</f>
        <v>43639.624280245764</v>
      </c>
      <c r="FO188" s="40">
        <v>0</v>
      </c>
      <c r="FP188" s="6">
        <v>0</v>
      </c>
      <c r="FQ188" s="39">
        <f t="shared" ref="FQ188:FQ199" si="1041">IF(FO188=0,0,FP188/FO188*1000)</f>
        <v>0</v>
      </c>
      <c r="FR188" s="40">
        <v>0</v>
      </c>
      <c r="FS188" s="6">
        <v>0</v>
      </c>
      <c r="FT188" s="39">
        <f t="shared" ref="FT188:FT199" si="1042">IF(FR188=0,0,FS188/FR188*1000)</f>
        <v>0</v>
      </c>
      <c r="FU188" s="40">
        <v>0</v>
      </c>
      <c r="FV188" s="6">
        <v>0</v>
      </c>
      <c r="FW188" s="39">
        <v>0</v>
      </c>
      <c r="FX188" s="40">
        <v>0</v>
      </c>
      <c r="FY188" s="6">
        <v>0</v>
      </c>
      <c r="FZ188" s="39">
        <v>0</v>
      </c>
      <c r="GA188" s="40">
        <v>201.56403</v>
      </c>
      <c r="GB188" s="6">
        <v>2027.703</v>
      </c>
      <c r="GC188" s="39">
        <f t="shared" ref="GC188:GC191" si="1043">GB188/GA188*1000</f>
        <v>10059.84549921928</v>
      </c>
      <c r="GD188" s="40">
        <v>69.636070000000004</v>
      </c>
      <c r="GE188" s="6">
        <v>3902.11</v>
      </c>
      <c r="GF188" s="39">
        <f t="shared" ref="GF188:GF191" si="1044">GE188/GD188*1000</f>
        <v>56035.758479764867</v>
      </c>
      <c r="GG188" s="40">
        <v>0</v>
      </c>
      <c r="GH188" s="6">
        <v>0</v>
      </c>
      <c r="GI188" s="39">
        <v>0</v>
      </c>
      <c r="GJ188" s="40">
        <v>0</v>
      </c>
      <c r="GK188" s="6">
        <v>0</v>
      </c>
      <c r="GL188" s="39">
        <v>0</v>
      </c>
      <c r="GM188" s="40">
        <v>2.8999999999999998E-3</v>
      </c>
      <c r="GN188" s="6">
        <v>0.14599999999999999</v>
      </c>
      <c r="GO188" s="39">
        <f t="shared" ref="GO188:GO189" si="1045">GN188/GM188*1000</f>
        <v>50344.827586206899</v>
      </c>
      <c r="GP188" s="40">
        <v>0</v>
      </c>
      <c r="GQ188" s="6">
        <v>0</v>
      </c>
      <c r="GR188" s="39">
        <v>0</v>
      </c>
      <c r="GS188" s="66">
        <f t="shared" ref="GS188:GS195" si="1046">SUM(C188,F188,I188,L188,R188,X188,AA188,AJ188,AV188,AY188,BH188,BQ188,BT188,BZ188,CF188,CR188,DA188,DM188,DP188,EE188,EK188,EQ188,ET188,FC188,FI188,FL188,FX188,GA188,GD188,GP188+DG188+GG188+BW188+AM188+AD188+CO188+DJ188,CI188+AP188+CC188+EH188+O188)+EZ188+GJ188+CU188+EW188+EN188+FU188+DY188+DS188+BB188+U188+DV188+GM188+FF188+EB188+AS188</f>
        <v>2005.0383699999998</v>
      </c>
      <c r="GT188" s="68">
        <f t="shared" ref="GT188:GT195" si="1047">SUM(D188,G188,J188,M188,S188,Y188,AB188,AK188,AW188,AZ188,BI188,BR188,BU188,CA188,CG188,CS188,DB188,DN188,DQ188,EF188,EL188,ER188,EU188,FD188,FJ188,FM188,FY188,GB188,GE188,GQ188+DH188+GH188+BX188+AN188+AE188+CP188+DK188,CJ188+AQ188+CD188+EI188+P188)+FA188+GK188+CV188+EX188+EO188+FV188+DZ188+DT188+BC188+V188+DW188+GN188+FG188+EC188+AT188</f>
        <v>64292.046999999999</v>
      </c>
    </row>
    <row r="189" spans="1:322" x14ac:dyDescent="0.3">
      <c r="A189" s="52">
        <v>2020</v>
      </c>
      <c r="B189" s="53" t="s">
        <v>6</v>
      </c>
      <c r="C189" s="40">
        <v>0</v>
      </c>
      <c r="D189" s="6">
        <v>0</v>
      </c>
      <c r="E189" s="39">
        <v>0</v>
      </c>
      <c r="F189" s="40">
        <v>16</v>
      </c>
      <c r="G189" s="6">
        <v>842.52499999999998</v>
      </c>
      <c r="H189" s="39">
        <f t="shared" si="1020"/>
        <v>52657.8125</v>
      </c>
      <c r="I189" s="40">
        <v>27.350759999999998</v>
      </c>
      <c r="J189" s="6">
        <v>885.22400000000005</v>
      </c>
      <c r="K189" s="39">
        <f t="shared" si="1021"/>
        <v>32365.608853282323</v>
      </c>
      <c r="L189" s="40">
        <v>794.86231000000009</v>
      </c>
      <c r="M189" s="6">
        <v>1952.3610000000001</v>
      </c>
      <c r="N189" s="39">
        <f t="shared" si="1022"/>
        <v>2456.2254058819321</v>
      </c>
      <c r="O189" s="40">
        <v>0</v>
      </c>
      <c r="P189" s="6">
        <v>0</v>
      </c>
      <c r="Q189" s="39">
        <v>0</v>
      </c>
      <c r="R189" s="40">
        <v>0</v>
      </c>
      <c r="S189" s="6">
        <v>0</v>
      </c>
      <c r="T189" s="39">
        <v>0</v>
      </c>
      <c r="U189" s="40">
        <v>0</v>
      </c>
      <c r="V189" s="6">
        <v>0</v>
      </c>
      <c r="W189" s="39">
        <v>0</v>
      </c>
      <c r="X189" s="40">
        <v>24.789680000000001</v>
      </c>
      <c r="Y189" s="6">
        <v>1066.357</v>
      </c>
      <c r="Z189" s="39">
        <f t="shared" si="1023"/>
        <v>43016.166404729709</v>
      </c>
      <c r="AA189" s="40">
        <v>0</v>
      </c>
      <c r="AB189" s="6">
        <v>0</v>
      </c>
      <c r="AC189" s="39">
        <v>0</v>
      </c>
      <c r="AD189" s="40">
        <v>0</v>
      </c>
      <c r="AE189" s="6">
        <v>0</v>
      </c>
      <c r="AF189" s="39">
        <v>0</v>
      </c>
      <c r="AG189" s="40">
        <v>0</v>
      </c>
      <c r="AH189" s="6">
        <v>0</v>
      </c>
      <c r="AI189" s="39">
        <f t="shared" si="1025"/>
        <v>0</v>
      </c>
      <c r="AJ189" s="40">
        <v>360.16967</v>
      </c>
      <c r="AK189" s="6">
        <v>12123.615</v>
      </c>
      <c r="AL189" s="39">
        <f t="shared" si="1026"/>
        <v>33660.843790650113</v>
      </c>
      <c r="AM189" s="40">
        <v>0</v>
      </c>
      <c r="AN189" s="6">
        <v>0</v>
      </c>
      <c r="AO189" s="39">
        <v>0</v>
      </c>
      <c r="AP189" s="40">
        <v>0</v>
      </c>
      <c r="AQ189" s="6">
        <v>0</v>
      </c>
      <c r="AR189" s="39">
        <v>0</v>
      </c>
      <c r="AS189" s="40">
        <v>0</v>
      </c>
      <c r="AT189" s="6">
        <v>0</v>
      </c>
      <c r="AU189" s="39">
        <f t="shared" si="1027"/>
        <v>0</v>
      </c>
      <c r="AV189" s="40">
        <v>172.98901000000001</v>
      </c>
      <c r="AW189" s="6">
        <v>5245.875</v>
      </c>
      <c r="AX189" s="39">
        <f t="shared" si="1028"/>
        <v>30324.903298770249</v>
      </c>
      <c r="AY189" s="40">
        <v>0</v>
      </c>
      <c r="AZ189" s="6">
        <v>0</v>
      </c>
      <c r="BA189" s="39">
        <v>0</v>
      </c>
      <c r="BB189" s="40">
        <v>0</v>
      </c>
      <c r="BC189" s="6">
        <v>0</v>
      </c>
      <c r="BD189" s="39">
        <v>0</v>
      </c>
      <c r="BE189" s="40"/>
      <c r="BF189" s="6"/>
      <c r="BG189" s="39"/>
      <c r="BH189" s="40">
        <v>0</v>
      </c>
      <c r="BI189" s="6">
        <v>0</v>
      </c>
      <c r="BJ189" s="39">
        <v>0</v>
      </c>
      <c r="BK189" s="40">
        <v>0</v>
      </c>
      <c r="BL189" s="6">
        <v>0</v>
      </c>
      <c r="BM189" s="39">
        <f t="shared" si="1030"/>
        <v>0</v>
      </c>
      <c r="BN189" s="40">
        <v>0</v>
      </c>
      <c r="BO189" s="6">
        <v>0</v>
      </c>
      <c r="BP189" s="39">
        <f t="shared" si="1031"/>
        <v>0</v>
      </c>
      <c r="BQ189" s="40">
        <v>0</v>
      </c>
      <c r="BR189" s="6">
        <v>0</v>
      </c>
      <c r="BS189" s="39">
        <v>0</v>
      </c>
      <c r="BT189" s="40">
        <v>15.06006</v>
      </c>
      <c r="BU189" s="6">
        <v>345.37400000000002</v>
      </c>
      <c r="BV189" s="39">
        <f t="shared" si="1032"/>
        <v>22933.109164239719</v>
      </c>
      <c r="BW189" s="40">
        <v>0</v>
      </c>
      <c r="BX189" s="6">
        <v>0</v>
      </c>
      <c r="BY189" s="39">
        <v>0</v>
      </c>
      <c r="BZ189" s="40">
        <v>7.2450600000000005</v>
      </c>
      <c r="CA189" s="6">
        <v>984.04</v>
      </c>
      <c r="CB189" s="39">
        <f t="shared" si="1033"/>
        <v>135822.20161047665</v>
      </c>
      <c r="CC189" s="40">
        <v>0</v>
      </c>
      <c r="CD189" s="6">
        <v>0</v>
      </c>
      <c r="CE189" s="39">
        <v>0</v>
      </c>
      <c r="CF189" s="40">
        <v>19.411200000000001</v>
      </c>
      <c r="CG189" s="6">
        <v>924.755</v>
      </c>
      <c r="CH189" s="39">
        <f t="shared" si="1035"/>
        <v>47640.279838443785</v>
      </c>
      <c r="CI189" s="40">
        <v>0</v>
      </c>
      <c r="CJ189" s="6">
        <v>0</v>
      </c>
      <c r="CK189" s="39">
        <v>0</v>
      </c>
      <c r="CL189" s="40">
        <v>0</v>
      </c>
      <c r="CM189" s="6">
        <v>0</v>
      </c>
      <c r="CN189" s="39">
        <f t="shared" si="1036"/>
        <v>0</v>
      </c>
      <c r="CO189" s="40">
        <v>0</v>
      </c>
      <c r="CP189" s="6">
        <v>0</v>
      </c>
      <c r="CQ189" s="39">
        <v>0</v>
      </c>
      <c r="CR189" s="40">
        <v>0</v>
      </c>
      <c r="CS189" s="6">
        <v>0</v>
      </c>
      <c r="CT189" s="39">
        <v>0</v>
      </c>
      <c r="CU189" s="40">
        <v>0</v>
      </c>
      <c r="CV189" s="6">
        <v>0</v>
      </c>
      <c r="CW189" s="39">
        <v>0</v>
      </c>
      <c r="CX189" s="40"/>
      <c r="CY189" s="6"/>
      <c r="CZ189" s="39"/>
      <c r="DA189" s="40">
        <v>0</v>
      </c>
      <c r="DB189" s="6">
        <v>0</v>
      </c>
      <c r="DC189" s="39">
        <v>0</v>
      </c>
      <c r="DD189" s="40">
        <v>0</v>
      </c>
      <c r="DE189" s="6">
        <v>0</v>
      </c>
      <c r="DF189" s="39">
        <v>0</v>
      </c>
      <c r="DG189" s="40">
        <v>0</v>
      </c>
      <c r="DH189" s="6">
        <v>0</v>
      </c>
      <c r="DI189" s="39">
        <v>0</v>
      </c>
      <c r="DJ189" s="40">
        <v>0</v>
      </c>
      <c r="DK189" s="6">
        <v>0</v>
      </c>
      <c r="DL189" s="39">
        <v>0</v>
      </c>
      <c r="DM189" s="40">
        <v>170.30822000000001</v>
      </c>
      <c r="DN189" s="6">
        <v>6521.72</v>
      </c>
      <c r="DO189" s="39">
        <f t="shared" si="1038"/>
        <v>38293.630219375205</v>
      </c>
      <c r="DP189" s="40">
        <v>0</v>
      </c>
      <c r="DQ189" s="6">
        <v>0</v>
      </c>
      <c r="DR189" s="39">
        <v>0</v>
      </c>
      <c r="DS189" s="40">
        <v>2.3E-2</v>
      </c>
      <c r="DT189" s="6">
        <v>7.5999999999999998E-2</v>
      </c>
      <c r="DU189" s="39">
        <f t="shared" ref="DU189" si="1048">DT189/DS189*1000</f>
        <v>3304.3478260869565</v>
      </c>
      <c r="DV189" s="40">
        <v>0</v>
      </c>
      <c r="DW189" s="6">
        <v>0</v>
      </c>
      <c r="DX189" s="39">
        <v>0</v>
      </c>
      <c r="DY189" s="40">
        <v>0</v>
      </c>
      <c r="DZ189" s="6">
        <v>0</v>
      </c>
      <c r="EA189" s="39">
        <v>0</v>
      </c>
      <c r="EB189" s="40">
        <v>0</v>
      </c>
      <c r="EC189" s="6">
        <v>0</v>
      </c>
      <c r="ED189" s="39">
        <v>0</v>
      </c>
      <c r="EE189" s="40">
        <v>0</v>
      </c>
      <c r="EF189" s="6">
        <v>0</v>
      </c>
      <c r="EG189" s="39">
        <v>0</v>
      </c>
      <c r="EH189" s="40">
        <v>0</v>
      </c>
      <c r="EI189" s="6">
        <v>0</v>
      </c>
      <c r="EJ189" s="39">
        <v>0</v>
      </c>
      <c r="EK189" s="40">
        <v>0</v>
      </c>
      <c r="EL189" s="6">
        <v>0</v>
      </c>
      <c r="EM189" s="39">
        <v>0</v>
      </c>
      <c r="EN189" s="40">
        <v>0</v>
      </c>
      <c r="EO189" s="6">
        <v>0</v>
      </c>
      <c r="EP189" s="39">
        <v>0</v>
      </c>
      <c r="EQ189" s="40">
        <v>0</v>
      </c>
      <c r="ER189" s="6">
        <v>0</v>
      </c>
      <c r="ES189" s="39">
        <v>0</v>
      </c>
      <c r="ET189" s="40">
        <v>356.08260999999999</v>
      </c>
      <c r="EU189" s="6">
        <v>7438.2650000000003</v>
      </c>
      <c r="EV189" s="39">
        <f t="shared" si="1039"/>
        <v>20889.155468726767</v>
      </c>
      <c r="EW189" s="40">
        <v>0</v>
      </c>
      <c r="EX189" s="6">
        <v>0</v>
      </c>
      <c r="EY189" s="39">
        <v>0</v>
      </c>
      <c r="EZ189" s="40">
        <v>0</v>
      </c>
      <c r="FA189" s="6">
        <v>0</v>
      </c>
      <c r="FB189" s="39">
        <v>0</v>
      </c>
      <c r="FC189" s="40">
        <v>0</v>
      </c>
      <c r="FD189" s="6">
        <v>0</v>
      </c>
      <c r="FE189" s="39">
        <v>0</v>
      </c>
      <c r="FF189" s="40">
        <v>0</v>
      </c>
      <c r="FG189" s="6">
        <v>0</v>
      </c>
      <c r="FH189" s="39">
        <v>0</v>
      </c>
      <c r="FI189" s="40">
        <v>0</v>
      </c>
      <c r="FJ189" s="6">
        <v>0</v>
      </c>
      <c r="FK189" s="39">
        <v>0</v>
      </c>
      <c r="FL189" s="40">
        <v>116.00292999999999</v>
      </c>
      <c r="FM189" s="6">
        <v>2788.0549999999998</v>
      </c>
      <c r="FN189" s="39">
        <f t="shared" si="1040"/>
        <v>24034.349822026048</v>
      </c>
      <c r="FO189" s="40">
        <v>0</v>
      </c>
      <c r="FP189" s="6">
        <v>0</v>
      </c>
      <c r="FQ189" s="39">
        <f t="shared" si="1041"/>
        <v>0</v>
      </c>
      <c r="FR189" s="40">
        <v>0</v>
      </c>
      <c r="FS189" s="6">
        <v>0</v>
      </c>
      <c r="FT189" s="39">
        <f t="shared" si="1042"/>
        <v>0</v>
      </c>
      <c r="FU189" s="40">
        <v>0</v>
      </c>
      <c r="FV189" s="6">
        <v>0</v>
      </c>
      <c r="FW189" s="39">
        <v>0</v>
      </c>
      <c r="FX189" s="40">
        <v>0</v>
      </c>
      <c r="FY189" s="6">
        <v>0</v>
      </c>
      <c r="FZ189" s="39">
        <v>0</v>
      </c>
      <c r="GA189" s="40">
        <v>104.70399999999999</v>
      </c>
      <c r="GB189" s="6">
        <v>1269.105</v>
      </c>
      <c r="GC189" s="39">
        <f t="shared" si="1043"/>
        <v>12120.883633863083</v>
      </c>
      <c r="GD189" s="40">
        <v>16.347580000000001</v>
      </c>
      <c r="GE189" s="6">
        <v>431.67700000000002</v>
      </c>
      <c r="GF189" s="39">
        <f t="shared" si="1044"/>
        <v>26406.1714333253</v>
      </c>
      <c r="GG189" s="40">
        <v>0</v>
      </c>
      <c r="GH189" s="6">
        <v>0</v>
      </c>
      <c r="GI189" s="39">
        <v>0</v>
      </c>
      <c r="GJ189" s="40">
        <v>0</v>
      </c>
      <c r="GK189" s="6">
        <v>0</v>
      </c>
      <c r="GL189" s="39">
        <v>0</v>
      </c>
      <c r="GM189" s="40">
        <v>1.7000000000000001E-2</v>
      </c>
      <c r="GN189" s="6">
        <v>0.54</v>
      </c>
      <c r="GO189" s="39">
        <f t="shared" si="1045"/>
        <v>31764.705882352941</v>
      </c>
      <c r="GP189" s="40">
        <v>0</v>
      </c>
      <c r="GQ189" s="6">
        <v>0</v>
      </c>
      <c r="GR189" s="39">
        <v>0</v>
      </c>
      <c r="GS189" s="8">
        <f t="shared" si="1046"/>
        <v>2201.3630900000003</v>
      </c>
      <c r="GT189" s="69">
        <f t="shared" si="1047"/>
        <v>42819.564000000013</v>
      </c>
    </row>
    <row r="190" spans="1:322" x14ac:dyDescent="0.3">
      <c r="A190" s="52">
        <v>2020</v>
      </c>
      <c r="B190" s="53" t="s">
        <v>7</v>
      </c>
      <c r="C190" s="40">
        <v>0</v>
      </c>
      <c r="D190" s="6">
        <v>0</v>
      </c>
      <c r="E190" s="39">
        <v>0</v>
      </c>
      <c r="F190" s="40">
        <v>19.032</v>
      </c>
      <c r="G190" s="6">
        <v>816.73800000000006</v>
      </c>
      <c r="H190" s="39">
        <f t="shared" si="1020"/>
        <v>42913.934426229513</v>
      </c>
      <c r="I190" s="40">
        <v>29.5884</v>
      </c>
      <c r="J190" s="6">
        <v>989.12699999999995</v>
      </c>
      <c r="K190" s="39">
        <f t="shared" si="1021"/>
        <v>33429.553473658591</v>
      </c>
      <c r="L190" s="40">
        <v>8.9700000000000006</v>
      </c>
      <c r="M190" s="6">
        <v>199.851</v>
      </c>
      <c r="N190" s="39">
        <f t="shared" si="1022"/>
        <v>22279.933110367892</v>
      </c>
      <c r="O190" s="40">
        <v>3.9200000000000006E-2</v>
      </c>
      <c r="P190" s="6">
        <v>1.085</v>
      </c>
      <c r="Q190" s="39">
        <f t="shared" ref="Q190" si="1049">P190/O190*1000</f>
        <v>27678.571428571424</v>
      </c>
      <c r="R190" s="40">
        <v>0</v>
      </c>
      <c r="S190" s="6">
        <v>0</v>
      </c>
      <c r="T190" s="39">
        <v>0</v>
      </c>
      <c r="U190" s="40">
        <v>0</v>
      </c>
      <c r="V190" s="6">
        <v>0</v>
      </c>
      <c r="W190" s="39">
        <v>0</v>
      </c>
      <c r="X190" s="40">
        <v>173.29205999999999</v>
      </c>
      <c r="Y190" s="6">
        <v>7916.9759999999997</v>
      </c>
      <c r="Z190" s="39">
        <f t="shared" si="1023"/>
        <v>45685.740016016891</v>
      </c>
      <c r="AA190" s="40">
        <v>0</v>
      </c>
      <c r="AB190" s="6">
        <v>0</v>
      </c>
      <c r="AC190" s="39">
        <v>0</v>
      </c>
      <c r="AD190" s="40">
        <v>0</v>
      </c>
      <c r="AE190" s="6">
        <v>0</v>
      </c>
      <c r="AF190" s="39">
        <v>0</v>
      </c>
      <c r="AG190" s="40">
        <v>0</v>
      </c>
      <c r="AH190" s="6">
        <v>0</v>
      </c>
      <c r="AI190" s="39">
        <f t="shared" si="1025"/>
        <v>0</v>
      </c>
      <c r="AJ190" s="40">
        <v>819.20100000000002</v>
      </c>
      <c r="AK190" s="6">
        <v>28507.48</v>
      </c>
      <c r="AL190" s="39">
        <f t="shared" si="1026"/>
        <v>34799.127442471377</v>
      </c>
      <c r="AM190" s="40">
        <v>0</v>
      </c>
      <c r="AN190" s="6">
        <v>0</v>
      </c>
      <c r="AO190" s="39">
        <v>0</v>
      </c>
      <c r="AP190" s="40">
        <v>0</v>
      </c>
      <c r="AQ190" s="6">
        <v>0</v>
      </c>
      <c r="AR190" s="39">
        <v>0</v>
      </c>
      <c r="AS190" s="40">
        <v>0</v>
      </c>
      <c r="AT190" s="6">
        <v>0</v>
      </c>
      <c r="AU190" s="39">
        <f t="shared" si="1027"/>
        <v>0</v>
      </c>
      <c r="AV190" s="40">
        <v>223.50860999999998</v>
      </c>
      <c r="AW190" s="6">
        <v>6512.1819999999998</v>
      </c>
      <c r="AX190" s="39">
        <f t="shared" si="1028"/>
        <v>29136.157215598989</v>
      </c>
      <c r="AY190" s="40">
        <v>0</v>
      </c>
      <c r="AZ190" s="6">
        <v>0</v>
      </c>
      <c r="BA190" s="39">
        <v>0</v>
      </c>
      <c r="BB190" s="40">
        <v>0</v>
      </c>
      <c r="BC190" s="6">
        <v>0</v>
      </c>
      <c r="BD190" s="39">
        <v>0</v>
      </c>
      <c r="BE190" s="40"/>
      <c r="BF190" s="6"/>
      <c r="BG190" s="39"/>
      <c r="BH190" s="40">
        <v>0</v>
      </c>
      <c r="BI190" s="6">
        <v>0</v>
      </c>
      <c r="BJ190" s="39">
        <v>0</v>
      </c>
      <c r="BK190" s="40">
        <v>0</v>
      </c>
      <c r="BL190" s="6">
        <v>0</v>
      </c>
      <c r="BM190" s="39">
        <f t="shared" si="1030"/>
        <v>0</v>
      </c>
      <c r="BN190" s="40">
        <v>0</v>
      </c>
      <c r="BO190" s="6">
        <v>0</v>
      </c>
      <c r="BP190" s="39">
        <f t="shared" si="1031"/>
        <v>0</v>
      </c>
      <c r="BQ190" s="40">
        <v>0</v>
      </c>
      <c r="BR190" s="6">
        <v>0</v>
      </c>
      <c r="BS190" s="39">
        <v>0</v>
      </c>
      <c r="BT190" s="40">
        <v>21.55348</v>
      </c>
      <c r="BU190" s="6">
        <v>548.13300000000004</v>
      </c>
      <c r="BV190" s="39">
        <f t="shared" si="1032"/>
        <v>25431.299261186596</v>
      </c>
      <c r="BW190" s="40">
        <v>7.5640000000000001</v>
      </c>
      <c r="BX190" s="6">
        <v>944.40800000000002</v>
      </c>
      <c r="BY190" s="39">
        <f t="shared" ref="BY190" si="1050">BX190/BW190*1000</f>
        <v>124855.63194077209</v>
      </c>
      <c r="BZ190" s="40">
        <v>0</v>
      </c>
      <c r="CA190" s="6">
        <v>0</v>
      </c>
      <c r="CB190" s="39">
        <v>0</v>
      </c>
      <c r="CC190" s="40">
        <v>0</v>
      </c>
      <c r="CD190" s="6">
        <v>0</v>
      </c>
      <c r="CE190" s="39">
        <v>0</v>
      </c>
      <c r="CF190" s="40">
        <v>1.8132999999999999</v>
      </c>
      <c r="CG190" s="6">
        <v>692.83799999999997</v>
      </c>
      <c r="CH190" s="63">
        <f t="shared" si="1035"/>
        <v>382086.80306623282</v>
      </c>
      <c r="CI190" s="40">
        <v>0</v>
      </c>
      <c r="CJ190" s="6">
        <v>0</v>
      </c>
      <c r="CK190" s="39">
        <v>0</v>
      </c>
      <c r="CL190" s="40">
        <v>0</v>
      </c>
      <c r="CM190" s="6">
        <v>0</v>
      </c>
      <c r="CN190" s="39">
        <f t="shared" si="1036"/>
        <v>0</v>
      </c>
      <c r="CO190" s="40">
        <v>1.2</v>
      </c>
      <c r="CP190" s="6">
        <v>4.5</v>
      </c>
      <c r="CQ190" s="39">
        <f t="shared" si="1037"/>
        <v>3750</v>
      </c>
      <c r="CR190" s="40">
        <v>0</v>
      </c>
      <c r="CS190" s="6">
        <v>0</v>
      </c>
      <c r="CT190" s="39">
        <v>0</v>
      </c>
      <c r="CU190" s="40">
        <v>0</v>
      </c>
      <c r="CV190" s="6">
        <v>0</v>
      </c>
      <c r="CW190" s="39">
        <v>0</v>
      </c>
      <c r="CX190" s="40"/>
      <c r="CY190" s="6"/>
      <c r="CZ190" s="39"/>
      <c r="DA190" s="40">
        <v>0</v>
      </c>
      <c r="DB190" s="6">
        <v>0</v>
      </c>
      <c r="DC190" s="39">
        <v>0</v>
      </c>
      <c r="DD190" s="40">
        <v>0</v>
      </c>
      <c r="DE190" s="6">
        <v>0</v>
      </c>
      <c r="DF190" s="39">
        <v>0</v>
      </c>
      <c r="DG190" s="40">
        <v>0</v>
      </c>
      <c r="DH190" s="6">
        <v>0</v>
      </c>
      <c r="DI190" s="39">
        <v>0</v>
      </c>
      <c r="DJ190" s="40">
        <v>0</v>
      </c>
      <c r="DK190" s="6">
        <v>0</v>
      </c>
      <c r="DL190" s="39">
        <v>0</v>
      </c>
      <c r="DM190" s="40">
        <v>507.39100000000002</v>
      </c>
      <c r="DN190" s="6">
        <v>17942.101999999999</v>
      </c>
      <c r="DO190" s="39">
        <f t="shared" si="1038"/>
        <v>35361.490448194781</v>
      </c>
      <c r="DP190" s="40">
        <v>0</v>
      </c>
      <c r="DQ190" s="6">
        <v>0</v>
      </c>
      <c r="DR190" s="39">
        <v>0</v>
      </c>
      <c r="DS190" s="40">
        <v>0</v>
      </c>
      <c r="DT190" s="6">
        <v>0</v>
      </c>
      <c r="DU190" s="39">
        <v>0</v>
      </c>
      <c r="DV190" s="40">
        <v>0</v>
      </c>
      <c r="DW190" s="6">
        <v>0</v>
      </c>
      <c r="DX190" s="39">
        <v>0</v>
      </c>
      <c r="DY190" s="40">
        <v>0</v>
      </c>
      <c r="DZ190" s="6">
        <v>0</v>
      </c>
      <c r="EA190" s="39">
        <v>0</v>
      </c>
      <c r="EB190" s="40">
        <v>0</v>
      </c>
      <c r="EC190" s="6">
        <v>0</v>
      </c>
      <c r="ED190" s="39">
        <v>0</v>
      </c>
      <c r="EE190" s="40">
        <v>0</v>
      </c>
      <c r="EF190" s="6">
        <v>0</v>
      </c>
      <c r="EG190" s="39">
        <v>0</v>
      </c>
      <c r="EH190" s="40">
        <v>0</v>
      </c>
      <c r="EI190" s="6">
        <v>0</v>
      </c>
      <c r="EJ190" s="39">
        <v>0</v>
      </c>
      <c r="EK190" s="40">
        <v>0</v>
      </c>
      <c r="EL190" s="6">
        <v>0</v>
      </c>
      <c r="EM190" s="39">
        <v>0</v>
      </c>
      <c r="EN190" s="40">
        <v>0</v>
      </c>
      <c r="EO190" s="6">
        <v>0</v>
      </c>
      <c r="EP190" s="39">
        <v>0</v>
      </c>
      <c r="EQ190" s="40">
        <v>0</v>
      </c>
      <c r="ER190" s="6">
        <v>0</v>
      </c>
      <c r="ES190" s="39">
        <v>0</v>
      </c>
      <c r="ET190" s="40">
        <v>224.02479</v>
      </c>
      <c r="EU190" s="6">
        <v>4575.3879999999999</v>
      </c>
      <c r="EV190" s="39">
        <f t="shared" si="1039"/>
        <v>20423.579015518771</v>
      </c>
      <c r="EW190" s="40">
        <v>0</v>
      </c>
      <c r="EX190" s="6">
        <v>0</v>
      </c>
      <c r="EY190" s="39">
        <v>0</v>
      </c>
      <c r="EZ190" s="40">
        <v>0</v>
      </c>
      <c r="FA190" s="6">
        <v>0</v>
      </c>
      <c r="FB190" s="39">
        <v>0</v>
      </c>
      <c r="FC190" s="40">
        <v>0</v>
      </c>
      <c r="FD190" s="6">
        <v>0</v>
      </c>
      <c r="FE190" s="39">
        <v>0</v>
      </c>
      <c r="FF190" s="40">
        <v>0</v>
      </c>
      <c r="FG190" s="6">
        <v>0</v>
      </c>
      <c r="FH190" s="39">
        <v>0</v>
      </c>
      <c r="FI190" s="40">
        <v>0</v>
      </c>
      <c r="FJ190" s="6">
        <v>0</v>
      </c>
      <c r="FK190" s="39">
        <v>0</v>
      </c>
      <c r="FL190" s="40">
        <v>78.005490000000009</v>
      </c>
      <c r="FM190" s="6">
        <v>2786.0590000000002</v>
      </c>
      <c r="FN190" s="39">
        <f t="shared" si="1040"/>
        <v>35716.191257820443</v>
      </c>
      <c r="FO190" s="40">
        <v>0</v>
      </c>
      <c r="FP190" s="6">
        <v>0</v>
      </c>
      <c r="FQ190" s="39">
        <f t="shared" si="1041"/>
        <v>0</v>
      </c>
      <c r="FR190" s="40">
        <v>0</v>
      </c>
      <c r="FS190" s="6">
        <v>0</v>
      </c>
      <c r="FT190" s="39">
        <f t="shared" si="1042"/>
        <v>0</v>
      </c>
      <c r="FU190" s="40">
        <v>0</v>
      </c>
      <c r="FV190" s="6">
        <v>0</v>
      </c>
      <c r="FW190" s="39">
        <v>0</v>
      </c>
      <c r="FX190" s="40">
        <v>0</v>
      </c>
      <c r="FY190" s="6">
        <v>0</v>
      </c>
      <c r="FZ190" s="39">
        <v>0</v>
      </c>
      <c r="GA190" s="40">
        <v>56.321750000000002</v>
      </c>
      <c r="GB190" s="6">
        <v>770.33600000000001</v>
      </c>
      <c r="GC190" s="39">
        <f t="shared" si="1043"/>
        <v>13677.41591836191</v>
      </c>
      <c r="GD190" s="40">
        <v>58.644559999999998</v>
      </c>
      <c r="GE190" s="6">
        <v>2502.86</v>
      </c>
      <c r="GF190" s="39">
        <f t="shared" si="1044"/>
        <v>42678.468386496555</v>
      </c>
      <c r="GG190" s="40">
        <v>0</v>
      </c>
      <c r="GH190" s="6">
        <v>0</v>
      </c>
      <c r="GI190" s="39">
        <v>0</v>
      </c>
      <c r="GJ190" s="40">
        <v>0</v>
      </c>
      <c r="GK190" s="6">
        <v>0</v>
      </c>
      <c r="GL190" s="39">
        <v>0</v>
      </c>
      <c r="GM190" s="40">
        <v>0</v>
      </c>
      <c r="GN190" s="6">
        <v>0</v>
      </c>
      <c r="GO190" s="39">
        <v>0</v>
      </c>
      <c r="GP190" s="40">
        <v>0</v>
      </c>
      <c r="GQ190" s="6">
        <v>0</v>
      </c>
      <c r="GR190" s="39">
        <v>0</v>
      </c>
      <c r="GS190" s="8">
        <f t="shared" si="1046"/>
        <v>2230.149640000001</v>
      </c>
      <c r="GT190" s="69">
        <f t="shared" si="1047"/>
        <v>75710.062999999995</v>
      </c>
    </row>
    <row r="191" spans="1:322" x14ac:dyDescent="0.3">
      <c r="A191" s="52">
        <v>2020</v>
      </c>
      <c r="B191" s="53" t="s">
        <v>8</v>
      </c>
      <c r="C191" s="40">
        <v>0</v>
      </c>
      <c r="D191" s="6">
        <v>0</v>
      </c>
      <c r="E191" s="39">
        <v>0</v>
      </c>
      <c r="F191" s="40">
        <v>30.772659999999998</v>
      </c>
      <c r="G191" s="6">
        <v>1049.346</v>
      </c>
      <c r="H191" s="39">
        <f t="shared" si="1020"/>
        <v>34099.944561178658</v>
      </c>
      <c r="I191" s="40">
        <v>69.719929999999991</v>
      </c>
      <c r="J191" s="6">
        <v>2252.9299999999998</v>
      </c>
      <c r="K191" s="39">
        <f t="shared" si="1021"/>
        <v>32314.002610157531</v>
      </c>
      <c r="L191" s="40">
        <v>0</v>
      </c>
      <c r="M191" s="6">
        <v>0</v>
      </c>
      <c r="N191" s="39">
        <v>0</v>
      </c>
      <c r="O191" s="40">
        <v>0</v>
      </c>
      <c r="P191" s="6">
        <v>0</v>
      </c>
      <c r="Q191" s="39">
        <v>0</v>
      </c>
      <c r="R191" s="40">
        <v>0</v>
      </c>
      <c r="S191" s="6">
        <v>0</v>
      </c>
      <c r="T191" s="39">
        <v>0</v>
      </c>
      <c r="U191" s="40">
        <v>0</v>
      </c>
      <c r="V191" s="6">
        <v>0</v>
      </c>
      <c r="W191" s="39">
        <v>0</v>
      </c>
      <c r="X191" s="40">
        <v>73.502520000000004</v>
      </c>
      <c r="Y191" s="6">
        <v>3066.6590000000001</v>
      </c>
      <c r="Z191" s="39">
        <f t="shared" si="1023"/>
        <v>41721.821238237819</v>
      </c>
      <c r="AA191" s="40">
        <v>1</v>
      </c>
      <c r="AB191" s="6">
        <v>663.84699999999998</v>
      </c>
      <c r="AC191" s="39">
        <f t="shared" si="1024"/>
        <v>663847</v>
      </c>
      <c r="AD191" s="40">
        <v>0</v>
      </c>
      <c r="AE191" s="6">
        <v>0</v>
      </c>
      <c r="AF191" s="39">
        <v>0</v>
      </c>
      <c r="AG191" s="40">
        <v>0</v>
      </c>
      <c r="AH191" s="6">
        <v>0</v>
      </c>
      <c r="AI191" s="39">
        <f t="shared" si="1025"/>
        <v>0</v>
      </c>
      <c r="AJ191" s="40">
        <v>734.46299999999997</v>
      </c>
      <c r="AK191" s="6">
        <v>26853.845000000001</v>
      </c>
      <c r="AL191" s="39">
        <f t="shared" si="1026"/>
        <v>36562.556588963635</v>
      </c>
      <c r="AM191" s="40">
        <v>0</v>
      </c>
      <c r="AN191" s="6">
        <v>0</v>
      </c>
      <c r="AO191" s="39">
        <v>0</v>
      </c>
      <c r="AP191" s="40">
        <v>4.0000000000000001E-3</v>
      </c>
      <c r="AQ191" s="6">
        <v>0.30499999999999999</v>
      </c>
      <c r="AR191" s="39">
        <f t="shared" ref="AR191" si="1051">AQ191/AP191*1000</f>
        <v>76250</v>
      </c>
      <c r="AS191" s="40">
        <v>0</v>
      </c>
      <c r="AT191" s="6">
        <v>0</v>
      </c>
      <c r="AU191" s="39">
        <f t="shared" si="1027"/>
        <v>0</v>
      </c>
      <c r="AV191" s="40">
        <v>75.864199999999997</v>
      </c>
      <c r="AW191" s="6">
        <v>2377.6149999999998</v>
      </c>
      <c r="AX191" s="39">
        <f t="shared" si="1028"/>
        <v>31340.408255804447</v>
      </c>
      <c r="AY191" s="40">
        <v>3.0720000000000001</v>
      </c>
      <c r="AZ191" s="6">
        <v>80.790999999999997</v>
      </c>
      <c r="BA191" s="39">
        <f t="shared" ref="BA191" si="1052">AZ191/AY191*1000</f>
        <v>26299.153645833332</v>
      </c>
      <c r="BB191" s="40">
        <v>0</v>
      </c>
      <c r="BC191" s="6">
        <v>0</v>
      </c>
      <c r="BD191" s="39">
        <v>0</v>
      </c>
      <c r="BE191" s="40"/>
      <c r="BF191" s="6"/>
      <c r="BG191" s="39"/>
      <c r="BH191" s="40">
        <v>18.135000000000002</v>
      </c>
      <c r="BI191" s="6">
        <v>365.84899999999999</v>
      </c>
      <c r="BJ191" s="39">
        <f t="shared" si="1029"/>
        <v>20173.642128480835</v>
      </c>
      <c r="BK191" s="40">
        <v>0</v>
      </c>
      <c r="BL191" s="6">
        <v>0</v>
      </c>
      <c r="BM191" s="39">
        <f t="shared" si="1030"/>
        <v>0</v>
      </c>
      <c r="BN191" s="40">
        <v>0</v>
      </c>
      <c r="BO191" s="6">
        <v>0</v>
      </c>
      <c r="BP191" s="39">
        <f t="shared" si="1031"/>
        <v>0</v>
      </c>
      <c r="BQ191" s="40">
        <v>0</v>
      </c>
      <c r="BR191" s="6">
        <v>0</v>
      </c>
      <c r="BS191" s="39">
        <v>0</v>
      </c>
      <c r="BT191" s="40">
        <v>28.407080000000001</v>
      </c>
      <c r="BU191" s="6">
        <v>666.31799999999998</v>
      </c>
      <c r="BV191" s="39">
        <f t="shared" si="1032"/>
        <v>23456.0539133202</v>
      </c>
      <c r="BW191" s="40">
        <v>0</v>
      </c>
      <c r="BX191" s="6">
        <v>0</v>
      </c>
      <c r="BY191" s="39">
        <v>0</v>
      </c>
      <c r="BZ191" s="40">
        <v>7.7048000000000005</v>
      </c>
      <c r="CA191" s="6">
        <v>1270.2329999999999</v>
      </c>
      <c r="CB191" s="39">
        <f t="shared" si="1033"/>
        <v>164862.55321358112</v>
      </c>
      <c r="CC191" s="40">
        <v>0</v>
      </c>
      <c r="CD191" s="6">
        <v>0</v>
      </c>
      <c r="CE191" s="39">
        <v>0</v>
      </c>
      <c r="CF191" s="40">
        <v>16.830580000000001</v>
      </c>
      <c r="CG191" s="6">
        <v>742.43499999999995</v>
      </c>
      <c r="CH191" s="39">
        <f t="shared" si="1035"/>
        <v>44112.264699136926</v>
      </c>
      <c r="CI191" s="40">
        <v>0</v>
      </c>
      <c r="CJ191" s="6">
        <v>0</v>
      </c>
      <c r="CK191" s="39">
        <v>0</v>
      </c>
      <c r="CL191" s="40">
        <v>0</v>
      </c>
      <c r="CM191" s="6">
        <v>0</v>
      </c>
      <c r="CN191" s="39">
        <f t="shared" si="1036"/>
        <v>0</v>
      </c>
      <c r="CO191" s="40">
        <v>3.532</v>
      </c>
      <c r="CP191" s="6">
        <v>24.094999999999999</v>
      </c>
      <c r="CQ191" s="39">
        <f t="shared" si="1037"/>
        <v>6821.9139297848233</v>
      </c>
      <c r="CR191" s="40">
        <v>0</v>
      </c>
      <c r="CS191" s="6">
        <v>0</v>
      </c>
      <c r="CT191" s="39">
        <v>0</v>
      </c>
      <c r="CU191" s="40">
        <v>0</v>
      </c>
      <c r="CV191" s="6">
        <v>0</v>
      </c>
      <c r="CW191" s="39">
        <v>0</v>
      </c>
      <c r="CX191" s="40"/>
      <c r="CY191" s="6"/>
      <c r="CZ191" s="39"/>
      <c r="DA191" s="40">
        <v>0</v>
      </c>
      <c r="DB191" s="6">
        <v>0</v>
      </c>
      <c r="DC191" s="39">
        <v>0</v>
      </c>
      <c r="DD191" s="40">
        <v>0</v>
      </c>
      <c r="DE191" s="6">
        <v>0</v>
      </c>
      <c r="DF191" s="39">
        <v>0</v>
      </c>
      <c r="DG191" s="40">
        <v>0</v>
      </c>
      <c r="DH191" s="6">
        <v>0</v>
      </c>
      <c r="DI191" s="39">
        <v>0</v>
      </c>
      <c r="DJ191" s="40">
        <v>0</v>
      </c>
      <c r="DK191" s="6">
        <v>0</v>
      </c>
      <c r="DL191" s="39">
        <v>0</v>
      </c>
      <c r="DM191" s="40">
        <v>571.07399999999996</v>
      </c>
      <c r="DN191" s="6">
        <v>19854.463</v>
      </c>
      <c r="DO191" s="39">
        <f t="shared" si="1038"/>
        <v>34766.883100964151</v>
      </c>
      <c r="DP191" s="40">
        <v>0.68899999999999995</v>
      </c>
      <c r="DQ191" s="6">
        <v>390.60300000000001</v>
      </c>
      <c r="DR191" s="39">
        <f t="shared" ref="DR191" si="1053">DQ191/DP191*1000</f>
        <v>566912.9172714079</v>
      </c>
      <c r="DS191" s="40">
        <v>0</v>
      </c>
      <c r="DT191" s="6">
        <v>0</v>
      </c>
      <c r="DU191" s="39">
        <v>0</v>
      </c>
      <c r="DV191" s="40">
        <v>0</v>
      </c>
      <c r="DW191" s="6">
        <v>0</v>
      </c>
      <c r="DX191" s="39">
        <v>0</v>
      </c>
      <c r="DY191" s="40">
        <v>0</v>
      </c>
      <c r="DZ191" s="6">
        <v>0</v>
      </c>
      <c r="EA191" s="39">
        <v>0</v>
      </c>
      <c r="EB191" s="40">
        <v>0</v>
      </c>
      <c r="EC191" s="6">
        <v>0</v>
      </c>
      <c r="ED191" s="39">
        <v>0</v>
      </c>
      <c r="EE191" s="40">
        <v>0</v>
      </c>
      <c r="EF191" s="6">
        <v>0</v>
      </c>
      <c r="EG191" s="39">
        <v>0</v>
      </c>
      <c r="EH191" s="40">
        <v>0</v>
      </c>
      <c r="EI191" s="6">
        <v>0</v>
      </c>
      <c r="EJ191" s="39">
        <v>0</v>
      </c>
      <c r="EK191" s="40">
        <v>0</v>
      </c>
      <c r="EL191" s="6">
        <v>0</v>
      </c>
      <c r="EM191" s="39">
        <v>0</v>
      </c>
      <c r="EN191" s="40">
        <v>0</v>
      </c>
      <c r="EO191" s="6">
        <v>0</v>
      </c>
      <c r="EP191" s="39">
        <v>0</v>
      </c>
      <c r="EQ191" s="40">
        <v>0</v>
      </c>
      <c r="ER191" s="6">
        <v>0</v>
      </c>
      <c r="ES191" s="39">
        <v>0</v>
      </c>
      <c r="ET191" s="40">
        <v>283.28717999999998</v>
      </c>
      <c r="EU191" s="6">
        <v>5720.7370000000001</v>
      </c>
      <c r="EV191" s="39">
        <f t="shared" si="1039"/>
        <v>20194.125974920575</v>
      </c>
      <c r="EW191" s="40">
        <v>0</v>
      </c>
      <c r="EX191" s="6">
        <v>0</v>
      </c>
      <c r="EY191" s="39">
        <v>0</v>
      </c>
      <c r="EZ191" s="40">
        <v>0</v>
      </c>
      <c r="FA191" s="6">
        <v>0</v>
      </c>
      <c r="FB191" s="39">
        <v>0</v>
      </c>
      <c r="FC191" s="40">
        <v>0</v>
      </c>
      <c r="FD191" s="6">
        <v>0</v>
      </c>
      <c r="FE191" s="39">
        <v>0</v>
      </c>
      <c r="FF191" s="40">
        <v>0</v>
      </c>
      <c r="FG191" s="6">
        <v>0</v>
      </c>
      <c r="FH191" s="39">
        <v>0</v>
      </c>
      <c r="FI191" s="40">
        <v>0</v>
      </c>
      <c r="FJ191" s="6">
        <v>0</v>
      </c>
      <c r="FK191" s="39">
        <v>0</v>
      </c>
      <c r="FL191" s="40">
        <v>12.956040000000002</v>
      </c>
      <c r="FM191" s="6">
        <v>885.03700000000003</v>
      </c>
      <c r="FN191" s="39">
        <f t="shared" si="1040"/>
        <v>68310.764708969713</v>
      </c>
      <c r="FO191" s="40">
        <v>0</v>
      </c>
      <c r="FP191" s="6">
        <v>0</v>
      </c>
      <c r="FQ191" s="39">
        <f t="shared" si="1041"/>
        <v>0</v>
      </c>
      <c r="FR191" s="40">
        <v>0</v>
      </c>
      <c r="FS191" s="6">
        <v>0</v>
      </c>
      <c r="FT191" s="39">
        <f t="shared" si="1042"/>
        <v>0</v>
      </c>
      <c r="FU191" s="40">
        <v>0</v>
      </c>
      <c r="FV191" s="6">
        <v>0</v>
      </c>
      <c r="FW191" s="39">
        <v>0</v>
      </c>
      <c r="FX191" s="40">
        <v>0</v>
      </c>
      <c r="FY191" s="6">
        <v>0</v>
      </c>
      <c r="FZ191" s="39">
        <v>0</v>
      </c>
      <c r="GA191" s="40">
        <v>103.771</v>
      </c>
      <c r="GB191" s="6">
        <v>1800.076</v>
      </c>
      <c r="GC191" s="39">
        <f t="shared" si="1043"/>
        <v>17346.618997600486</v>
      </c>
      <c r="GD191" s="40">
        <v>129.16589999999999</v>
      </c>
      <c r="GE191" s="6">
        <v>5691.491</v>
      </c>
      <c r="GF191" s="39">
        <f t="shared" si="1044"/>
        <v>44063.417666737121</v>
      </c>
      <c r="GG191" s="40">
        <v>0</v>
      </c>
      <c r="GH191" s="6">
        <v>0</v>
      </c>
      <c r="GI191" s="39">
        <v>0</v>
      </c>
      <c r="GJ191" s="40">
        <v>0</v>
      </c>
      <c r="GK191" s="6">
        <v>0</v>
      </c>
      <c r="GL191" s="39">
        <v>0</v>
      </c>
      <c r="GM191" s="40">
        <v>0</v>
      </c>
      <c r="GN191" s="6">
        <v>0</v>
      </c>
      <c r="GO191" s="39">
        <v>0</v>
      </c>
      <c r="GP191" s="40">
        <v>0</v>
      </c>
      <c r="GQ191" s="6">
        <v>0</v>
      </c>
      <c r="GR191" s="39">
        <v>0</v>
      </c>
      <c r="GS191" s="8">
        <f t="shared" si="1046"/>
        <v>2163.9508900000005</v>
      </c>
      <c r="GT191" s="69">
        <f t="shared" si="1047"/>
        <v>73756.674999999988</v>
      </c>
    </row>
    <row r="192" spans="1:322" x14ac:dyDescent="0.3">
      <c r="A192" s="52">
        <v>2020</v>
      </c>
      <c r="B192" s="39" t="s">
        <v>9</v>
      </c>
      <c r="C192" s="40">
        <v>0</v>
      </c>
      <c r="D192" s="6">
        <v>0</v>
      </c>
      <c r="E192" s="39">
        <f t="shared" ref="E192:CE199" si="1054">IF(C192=0,0,D192/C192*1000)</f>
        <v>0</v>
      </c>
      <c r="F192" s="40">
        <v>45.537370000000003</v>
      </c>
      <c r="G192" s="6">
        <v>2318.6979999999999</v>
      </c>
      <c r="H192" s="39">
        <f t="shared" si="1054"/>
        <v>50918.575227335263</v>
      </c>
      <c r="I192" s="40">
        <v>42.01632</v>
      </c>
      <c r="J192" s="6">
        <v>1348.2149999999999</v>
      </c>
      <c r="K192" s="39">
        <f t="shared" si="1054"/>
        <v>32087.888706102767</v>
      </c>
      <c r="L192" s="40">
        <v>2.56</v>
      </c>
      <c r="M192" s="6">
        <v>76.914000000000001</v>
      </c>
      <c r="N192" s="39">
        <f t="shared" si="1054"/>
        <v>30044.53125</v>
      </c>
      <c r="O192" s="40">
        <v>6.3</v>
      </c>
      <c r="P192" s="6">
        <v>43.515000000000001</v>
      </c>
      <c r="Q192" s="39">
        <f t="shared" si="1054"/>
        <v>6907.1428571428578</v>
      </c>
      <c r="R192" s="40">
        <v>0</v>
      </c>
      <c r="S192" s="6">
        <v>0</v>
      </c>
      <c r="T192" s="39">
        <f t="shared" si="1054"/>
        <v>0</v>
      </c>
      <c r="U192" s="40">
        <v>0</v>
      </c>
      <c r="V192" s="6">
        <v>0</v>
      </c>
      <c r="W192" s="39">
        <f t="shared" si="1054"/>
        <v>0</v>
      </c>
      <c r="X192" s="40">
        <v>171.97023999999999</v>
      </c>
      <c r="Y192" s="6">
        <v>8304.93</v>
      </c>
      <c r="Z192" s="39">
        <f t="shared" si="1054"/>
        <v>48292.832527302402</v>
      </c>
      <c r="AA192" s="40">
        <v>0</v>
      </c>
      <c r="AB192" s="6">
        <v>0</v>
      </c>
      <c r="AC192" s="39">
        <f t="shared" si="1054"/>
        <v>0</v>
      </c>
      <c r="AD192" s="40">
        <v>0</v>
      </c>
      <c r="AE192" s="6">
        <v>0</v>
      </c>
      <c r="AF192" s="39">
        <f t="shared" si="1054"/>
        <v>0</v>
      </c>
      <c r="AG192" s="40">
        <v>0</v>
      </c>
      <c r="AH192" s="6">
        <v>0</v>
      </c>
      <c r="AI192" s="39">
        <f t="shared" si="1025"/>
        <v>0</v>
      </c>
      <c r="AJ192" s="40">
        <v>762.02700000000004</v>
      </c>
      <c r="AK192" s="6">
        <v>33430.506999999998</v>
      </c>
      <c r="AL192" s="39">
        <f t="shared" si="1054"/>
        <v>43870.501963841169</v>
      </c>
      <c r="AM192" s="40">
        <v>0</v>
      </c>
      <c r="AN192" s="6">
        <v>0</v>
      </c>
      <c r="AO192" s="39">
        <f t="shared" si="1054"/>
        <v>0</v>
      </c>
      <c r="AP192" s="40">
        <v>0</v>
      </c>
      <c r="AQ192" s="6">
        <v>0</v>
      </c>
      <c r="AR192" s="39">
        <f t="shared" si="1054"/>
        <v>0</v>
      </c>
      <c r="AS192" s="40">
        <v>0</v>
      </c>
      <c r="AT192" s="6">
        <v>0</v>
      </c>
      <c r="AU192" s="39">
        <f t="shared" si="1027"/>
        <v>0</v>
      </c>
      <c r="AV192" s="40">
        <v>235.01910000000001</v>
      </c>
      <c r="AW192" s="6">
        <v>6801.7719999999999</v>
      </c>
      <c r="AX192" s="39">
        <f t="shared" si="1054"/>
        <v>28941.358383212257</v>
      </c>
      <c r="AY192" s="40">
        <v>0</v>
      </c>
      <c r="AZ192" s="6">
        <v>0</v>
      </c>
      <c r="BA192" s="39">
        <f t="shared" si="1054"/>
        <v>0</v>
      </c>
      <c r="BB192" s="40">
        <v>0</v>
      </c>
      <c r="BC192" s="6">
        <v>0</v>
      </c>
      <c r="BD192" s="39">
        <f t="shared" si="1054"/>
        <v>0</v>
      </c>
      <c r="BE192" s="40"/>
      <c r="BF192" s="6"/>
      <c r="BG192" s="39"/>
      <c r="BH192" s="40">
        <v>0</v>
      </c>
      <c r="BI192" s="6">
        <v>0</v>
      </c>
      <c r="BJ192" s="39">
        <f t="shared" si="1054"/>
        <v>0</v>
      </c>
      <c r="BK192" s="40">
        <v>0</v>
      </c>
      <c r="BL192" s="6">
        <v>0</v>
      </c>
      <c r="BM192" s="39">
        <f t="shared" si="1030"/>
        <v>0</v>
      </c>
      <c r="BN192" s="40">
        <v>0</v>
      </c>
      <c r="BO192" s="6">
        <v>0</v>
      </c>
      <c r="BP192" s="39">
        <f t="shared" si="1031"/>
        <v>0</v>
      </c>
      <c r="BQ192" s="40">
        <v>0</v>
      </c>
      <c r="BR192" s="6">
        <v>0</v>
      </c>
      <c r="BS192" s="39">
        <f t="shared" si="1054"/>
        <v>0</v>
      </c>
      <c r="BT192" s="40">
        <v>8.0136599999999998</v>
      </c>
      <c r="BU192" s="6">
        <v>207.38499999999999</v>
      </c>
      <c r="BV192" s="39">
        <f t="shared" si="1054"/>
        <v>25878.936715558182</v>
      </c>
      <c r="BW192" s="40">
        <v>0</v>
      </c>
      <c r="BX192" s="6">
        <v>0</v>
      </c>
      <c r="BY192" s="39">
        <f t="shared" si="1054"/>
        <v>0</v>
      </c>
      <c r="BZ192" s="40">
        <v>108.486</v>
      </c>
      <c r="CA192" s="6">
        <v>1331.1379999999999</v>
      </c>
      <c r="CB192" s="39">
        <f t="shared" si="1054"/>
        <v>12270.136238777353</v>
      </c>
      <c r="CC192" s="40">
        <v>0</v>
      </c>
      <c r="CD192" s="6">
        <v>0</v>
      </c>
      <c r="CE192" s="39">
        <f t="shared" si="1054"/>
        <v>0</v>
      </c>
      <c r="CF192" s="40">
        <v>0</v>
      </c>
      <c r="CG192" s="6">
        <v>0</v>
      </c>
      <c r="CH192" s="39">
        <f t="shared" ref="CH192:EY199" si="1055">IF(CF192=0,0,CG192/CF192*1000)</f>
        <v>0</v>
      </c>
      <c r="CI192" s="40">
        <v>0</v>
      </c>
      <c r="CJ192" s="6">
        <v>0</v>
      </c>
      <c r="CK192" s="39">
        <f t="shared" si="1055"/>
        <v>0</v>
      </c>
      <c r="CL192" s="40">
        <v>0</v>
      </c>
      <c r="CM192" s="6">
        <v>0</v>
      </c>
      <c r="CN192" s="39">
        <f t="shared" si="1036"/>
        <v>0</v>
      </c>
      <c r="CO192" s="40">
        <v>0</v>
      </c>
      <c r="CP192" s="6">
        <v>0</v>
      </c>
      <c r="CQ192" s="39">
        <f t="shared" si="1055"/>
        <v>0</v>
      </c>
      <c r="CR192" s="40">
        <v>0</v>
      </c>
      <c r="CS192" s="6">
        <v>0</v>
      </c>
      <c r="CT192" s="39">
        <f t="shared" si="1055"/>
        <v>0</v>
      </c>
      <c r="CU192" s="40">
        <v>0</v>
      </c>
      <c r="CV192" s="6">
        <v>0</v>
      </c>
      <c r="CW192" s="39">
        <f t="shared" si="1055"/>
        <v>0</v>
      </c>
      <c r="CX192" s="40"/>
      <c r="CY192" s="6"/>
      <c r="CZ192" s="39"/>
      <c r="DA192" s="40">
        <v>0</v>
      </c>
      <c r="DB192" s="6">
        <v>0</v>
      </c>
      <c r="DC192" s="39">
        <f t="shared" si="1055"/>
        <v>0</v>
      </c>
      <c r="DD192" s="40">
        <v>0</v>
      </c>
      <c r="DE192" s="6">
        <v>0</v>
      </c>
      <c r="DF192" s="39">
        <f t="shared" si="1055"/>
        <v>0</v>
      </c>
      <c r="DG192" s="40">
        <v>0</v>
      </c>
      <c r="DH192" s="6">
        <v>0</v>
      </c>
      <c r="DI192" s="39">
        <f t="shared" si="1055"/>
        <v>0</v>
      </c>
      <c r="DJ192" s="40">
        <v>0.27617000000000003</v>
      </c>
      <c r="DK192" s="6">
        <v>1.1819999999999999</v>
      </c>
      <c r="DL192" s="39">
        <f t="shared" si="1055"/>
        <v>4279.9724807183975</v>
      </c>
      <c r="DM192" s="40">
        <v>604.64820999999995</v>
      </c>
      <c r="DN192" s="6">
        <v>23766.937000000002</v>
      </c>
      <c r="DO192" s="39">
        <f t="shared" si="1055"/>
        <v>39307.049300617298</v>
      </c>
      <c r="DP192" s="40">
        <v>0.20546999999999999</v>
      </c>
      <c r="DQ192" s="6">
        <v>364.78899999999999</v>
      </c>
      <c r="DR192" s="39">
        <f t="shared" si="1055"/>
        <v>1775388.1345208548</v>
      </c>
      <c r="DS192" s="40">
        <v>3.2000000000000001E-2</v>
      </c>
      <c r="DT192" s="6">
        <v>0.373</v>
      </c>
      <c r="DU192" s="39">
        <f t="shared" si="1055"/>
        <v>11656.25</v>
      </c>
      <c r="DV192" s="40">
        <v>0</v>
      </c>
      <c r="DW192" s="6">
        <v>0</v>
      </c>
      <c r="DX192" s="39">
        <f t="shared" si="1055"/>
        <v>0</v>
      </c>
      <c r="DY192" s="40">
        <v>0</v>
      </c>
      <c r="DZ192" s="6">
        <v>0</v>
      </c>
      <c r="EA192" s="39">
        <f t="shared" si="1055"/>
        <v>0</v>
      </c>
      <c r="EB192" s="40">
        <v>0</v>
      </c>
      <c r="EC192" s="6">
        <v>0</v>
      </c>
      <c r="ED192" s="39">
        <f t="shared" si="1055"/>
        <v>0</v>
      </c>
      <c r="EE192" s="40">
        <v>0</v>
      </c>
      <c r="EF192" s="6">
        <v>0</v>
      </c>
      <c r="EG192" s="39">
        <f t="shared" si="1055"/>
        <v>0</v>
      </c>
      <c r="EH192" s="40">
        <v>0</v>
      </c>
      <c r="EI192" s="6">
        <v>0</v>
      </c>
      <c r="EJ192" s="39">
        <f t="shared" si="1055"/>
        <v>0</v>
      </c>
      <c r="EK192" s="40">
        <v>0</v>
      </c>
      <c r="EL192" s="6">
        <v>0</v>
      </c>
      <c r="EM192" s="39">
        <f t="shared" si="1055"/>
        <v>0</v>
      </c>
      <c r="EN192" s="40">
        <v>0</v>
      </c>
      <c r="EO192" s="6">
        <v>0</v>
      </c>
      <c r="EP192" s="39">
        <f t="shared" si="1055"/>
        <v>0</v>
      </c>
      <c r="EQ192" s="40">
        <v>0</v>
      </c>
      <c r="ER192" s="6">
        <v>0</v>
      </c>
      <c r="ES192" s="39">
        <f t="shared" si="1055"/>
        <v>0</v>
      </c>
      <c r="ET192" s="40">
        <v>158.00200000000001</v>
      </c>
      <c r="EU192" s="6">
        <v>3644.4879999999998</v>
      </c>
      <c r="EV192" s="39">
        <f t="shared" si="1055"/>
        <v>23066.087771040871</v>
      </c>
      <c r="EW192" s="40">
        <v>0</v>
      </c>
      <c r="EX192" s="6">
        <v>0</v>
      </c>
      <c r="EY192" s="39">
        <f t="shared" si="1055"/>
        <v>0</v>
      </c>
      <c r="EZ192" s="40">
        <v>0</v>
      </c>
      <c r="FA192" s="6">
        <v>0</v>
      </c>
      <c r="FB192" s="39">
        <f t="shared" ref="FB192:GR199" si="1056">IF(EZ192=0,0,FA192/EZ192*1000)</f>
        <v>0</v>
      </c>
      <c r="FC192" s="40">
        <v>0</v>
      </c>
      <c r="FD192" s="6">
        <v>0</v>
      </c>
      <c r="FE192" s="39">
        <f t="shared" si="1056"/>
        <v>0</v>
      </c>
      <c r="FF192" s="40">
        <v>0</v>
      </c>
      <c r="FG192" s="6">
        <v>0</v>
      </c>
      <c r="FH192" s="39">
        <f t="shared" si="1056"/>
        <v>0</v>
      </c>
      <c r="FI192" s="40">
        <v>0</v>
      </c>
      <c r="FJ192" s="6">
        <v>0</v>
      </c>
      <c r="FK192" s="39">
        <f t="shared" si="1056"/>
        <v>0</v>
      </c>
      <c r="FL192" s="40">
        <v>99.733249999999998</v>
      </c>
      <c r="FM192" s="6">
        <v>4395.43</v>
      </c>
      <c r="FN192" s="39">
        <f t="shared" si="1056"/>
        <v>44071.861691060913</v>
      </c>
      <c r="FO192" s="40">
        <v>0</v>
      </c>
      <c r="FP192" s="6">
        <v>0</v>
      </c>
      <c r="FQ192" s="39">
        <f t="shared" si="1041"/>
        <v>0</v>
      </c>
      <c r="FR192" s="40">
        <v>0</v>
      </c>
      <c r="FS192" s="6">
        <v>0</v>
      </c>
      <c r="FT192" s="39">
        <f t="shared" si="1042"/>
        <v>0</v>
      </c>
      <c r="FU192" s="40">
        <v>0</v>
      </c>
      <c r="FV192" s="6">
        <v>0</v>
      </c>
      <c r="FW192" s="39">
        <f t="shared" si="1056"/>
        <v>0</v>
      </c>
      <c r="FX192" s="40">
        <v>0</v>
      </c>
      <c r="FY192" s="6">
        <v>0</v>
      </c>
      <c r="FZ192" s="39">
        <f t="shared" si="1056"/>
        <v>0</v>
      </c>
      <c r="GA192" s="40">
        <v>104.35936</v>
      </c>
      <c r="GB192" s="6">
        <v>1556.173</v>
      </c>
      <c r="GC192" s="39">
        <f t="shared" si="1056"/>
        <v>14911.676346041218</v>
      </c>
      <c r="GD192" s="40">
        <v>28.975110000000001</v>
      </c>
      <c r="GE192" s="6">
        <v>1326.136</v>
      </c>
      <c r="GF192" s="39">
        <f t="shared" si="1056"/>
        <v>45768.109249628389</v>
      </c>
      <c r="GG192" s="40">
        <v>0</v>
      </c>
      <c r="GH192" s="6">
        <v>0</v>
      </c>
      <c r="GI192" s="39">
        <f t="shared" si="1056"/>
        <v>0</v>
      </c>
      <c r="GJ192" s="40">
        <v>0</v>
      </c>
      <c r="GK192" s="6">
        <v>0</v>
      </c>
      <c r="GL192" s="39">
        <f t="shared" si="1056"/>
        <v>0</v>
      </c>
      <c r="GM192" s="40">
        <v>0</v>
      </c>
      <c r="GN192" s="6">
        <v>0</v>
      </c>
      <c r="GO192" s="39">
        <f t="shared" si="1056"/>
        <v>0</v>
      </c>
      <c r="GP192" s="40">
        <v>0</v>
      </c>
      <c r="GQ192" s="6">
        <v>0</v>
      </c>
      <c r="GR192" s="39">
        <f t="shared" si="1056"/>
        <v>0</v>
      </c>
      <c r="GS192" s="8">
        <f t="shared" si="1046"/>
        <v>2378.1612600000008</v>
      </c>
      <c r="GT192" s="69">
        <f t="shared" si="1047"/>
        <v>88918.582000000009</v>
      </c>
    </row>
    <row r="193" spans="1:202" x14ac:dyDescent="0.3">
      <c r="A193" s="52">
        <v>2020</v>
      </c>
      <c r="B193" s="53" t="s">
        <v>10</v>
      </c>
      <c r="C193" s="40">
        <v>0</v>
      </c>
      <c r="D193" s="6">
        <v>0</v>
      </c>
      <c r="E193" s="39">
        <f t="shared" si="1054"/>
        <v>0</v>
      </c>
      <c r="F193" s="40">
        <v>49.93835</v>
      </c>
      <c r="G193" s="6">
        <v>1553.6010000000001</v>
      </c>
      <c r="H193" s="39">
        <f t="shared" si="1054"/>
        <v>31110.379097427132</v>
      </c>
      <c r="I193" s="40">
        <v>28.822800000000001</v>
      </c>
      <c r="J193" s="6">
        <v>921.12800000000004</v>
      </c>
      <c r="K193" s="39">
        <f t="shared" si="1054"/>
        <v>31958.310781742231</v>
      </c>
      <c r="L193" s="40">
        <v>20.129000000000001</v>
      </c>
      <c r="M193" s="6">
        <v>304.99400000000003</v>
      </c>
      <c r="N193" s="39">
        <f t="shared" si="1054"/>
        <v>15151.969794823388</v>
      </c>
      <c r="O193" s="40">
        <v>6.2600000000000003E-2</v>
      </c>
      <c r="P193" s="6">
        <v>1.458</v>
      </c>
      <c r="Q193" s="39">
        <f t="shared" si="1054"/>
        <v>23290.734824281149</v>
      </c>
      <c r="R193" s="40">
        <v>0</v>
      </c>
      <c r="S193" s="6">
        <v>0</v>
      </c>
      <c r="T193" s="39">
        <f t="shared" si="1054"/>
        <v>0</v>
      </c>
      <c r="U193" s="40">
        <v>0</v>
      </c>
      <c r="V193" s="6">
        <v>0</v>
      </c>
      <c r="W193" s="39">
        <f t="shared" si="1054"/>
        <v>0</v>
      </c>
      <c r="X193" s="40">
        <v>150.09613000000002</v>
      </c>
      <c r="Y193" s="6">
        <v>8602.4860000000008</v>
      </c>
      <c r="Z193" s="39">
        <f t="shared" si="1054"/>
        <v>57313.176562247143</v>
      </c>
      <c r="AA193" s="40">
        <v>6.2759999999999996E-2</v>
      </c>
      <c r="AB193" s="6">
        <v>17.911999999999999</v>
      </c>
      <c r="AC193" s="39">
        <f t="shared" si="1054"/>
        <v>285404.71637985978</v>
      </c>
      <c r="AD193" s="40">
        <v>0</v>
      </c>
      <c r="AE193" s="6">
        <v>0</v>
      </c>
      <c r="AF193" s="39">
        <f t="shared" si="1054"/>
        <v>0</v>
      </c>
      <c r="AG193" s="40">
        <v>0</v>
      </c>
      <c r="AH193" s="6">
        <v>0</v>
      </c>
      <c r="AI193" s="39">
        <f t="shared" si="1025"/>
        <v>0</v>
      </c>
      <c r="AJ193" s="40">
        <v>364.40300000000002</v>
      </c>
      <c r="AK193" s="6">
        <v>14431.87</v>
      </c>
      <c r="AL193" s="39">
        <f t="shared" si="1054"/>
        <v>39604.147056967151</v>
      </c>
      <c r="AM193" s="40">
        <v>0</v>
      </c>
      <c r="AN193" s="6">
        <v>0</v>
      </c>
      <c r="AO193" s="39">
        <f t="shared" si="1054"/>
        <v>0</v>
      </c>
      <c r="AP193" s="40">
        <v>0</v>
      </c>
      <c r="AQ193" s="6">
        <v>0</v>
      </c>
      <c r="AR193" s="39">
        <f t="shared" si="1054"/>
        <v>0</v>
      </c>
      <c r="AS193" s="40">
        <v>0</v>
      </c>
      <c r="AT193" s="6">
        <v>0</v>
      </c>
      <c r="AU193" s="39">
        <f t="shared" si="1027"/>
        <v>0</v>
      </c>
      <c r="AV193" s="40">
        <v>173.57501000000002</v>
      </c>
      <c r="AW193" s="6">
        <v>5905.8869999999997</v>
      </c>
      <c r="AX193" s="39">
        <f t="shared" si="1054"/>
        <v>34024.984356907131</v>
      </c>
      <c r="AY193" s="40">
        <v>2.052</v>
      </c>
      <c r="AZ193" s="6">
        <v>68.084999999999994</v>
      </c>
      <c r="BA193" s="39">
        <f t="shared" si="1054"/>
        <v>33179.824561403504</v>
      </c>
      <c r="BB193" s="40">
        <v>0</v>
      </c>
      <c r="BC193" s="6">
        <v>0</v>
      </c>
      <c r="BD193" s="39">
        <f t="shared" si="1054"/>
        <v>0</v>
      </c>
      <c r="BE193" s="40"/>
      <c r="BF193" s="6"/>
      <c r="BG193" s="39"/>
      <c r="BH193" s="40">
        <v>20.058199999999999</v>
      </c>
      <c r="BI193" s="6">
        <v>455.19600000000003</v>
      </c>
      <c r="BJ193" s="39">
        <f t="shared" si="1054"/>
        <v>22693.761155038839</v>
      </c>
      <c r="BK193" s="40">
        <v>0</v>
      </c>
      <c r="BL193" s="6">
        <v>0</v>
      </c>
      <c r="BM193" s="39">
        <f t="shared" si="1030"/>
        <v>0</v>
      </c>
      <c r="BN193" s="40">
        <v>0</v>
      </c>
      <c r="BO193" s="6">
        <v>0</v>
      </c>
      <c r="BP193" s="39">
        <f t="shared" si="1031"/>
        <v>0</v>
      </c>
      <c r="BQ193" s="40">
        <v>0</v>
      </c>
      <c r="BR193" s="6">
        <v>0</v>
      </c>
      <c r="BS193" s="39">
        <f t="shared" si="1054"/>
        <v>0</v>
      </c>
      <c r="BT193" s="40">
        <v>5.4456300000000004</v>
      </c>
      <c r="BU193" s="6">
        <v>305.17099999999999</v>
      </c>
      <c r="BV193" s="39">
        <f t="shared" si="1054"/>
        <v>56039.613414793137</v>
      </c>
      <c r="BW193" s="40">
        <v>0</v>
      </c>
      <c r="BX193" s="6">
        <v>0</v>
      </c>
      <c r="BY193" s="39">
        <f t="shared" si="1054"/>
        <v>0</v>
      </c>
      <c r="BZ193" s="40">
        <v>14.567600000000001</v>
      </c>
      <c r="CA193" s="6">
        <v>2191.91</v>
      </c>
      <c r="CB193" s="39">
        <f t="shared" si="1054"/>
        <v>150464.72994865317</v>
      </c>
      <c r="CC193" s="40">
        <v>0</v>
      </c>
      <c r="CD193" s="6">
        <v>0</v>
      </c>
      <c r="CE193" s="39">
        <f t="shared" si="1054"/>
        <v>0</v>
      </c>
      <c r="CF193" s="40">
        <v>0</v>
      </c>
      <c r="CG193" s="6">
        <v>0</v>
      </c>
      <c r="CH193" s="39">
        <f t="shared" si="1055"/>
        <v>0</v>
      </c>
      <c r="CI193" s="40">
        <v>0</v>
      </c>
      <c r="CJ193" s="6">
        <v>0</v>
      </c>
      <c r="CK193" s="39">
        <f t="shared" si="1055"/>
        <v>0</v>
      </c>
      <c r="CL193" s="40">
        <v>0</v>
      </c>
      <c r="CM193" s="6">
        <v>0</v>
      </c>
      <c r="CN193" s="39">
        <f t="shared" si="1036"/>
        <v>0</v>
      </c>
      <c r="CO193" s="40">
        <v>7.4</v>
      </c>
      <c r="CP193" s="6">
        <v>22.2</v>
      </c>
      <c r="CQ193" s="39">
        <f t="shared" si="1055"/>
        <v>2999.9999999999995</v>
      </c>
      <c r="CR193" s="40">
        <v>0</v>
      </c>
      <c r="CS193" s="6">
        <v>0</v>
      </c>
      <c r="CT193" s="39">
        <f t="shared" si="1055"/>
        <v>0</v>
      </c>
      <c r="CU193" s="40">
        <v>0</v>
      </c>
      <c r="CV193" s="6">
        <v>0</v>
      </c>
      <c r="CW193" s="39">
        <f t="shared" si="1055"/>
        <v>0</v>
      </c>
      <c r="CX193" s="40"/>
      <c r="CY193" s="6"/>
      <c r="CZ193" s="39"/>
      <c r="DA193" s="40">
        <v>0</v>
      </c>
      <c r="DB193" s="6">
        <v>0</v>
      </c>
      <c r="DC193" s="39">
        <f t="shared" si="1055"/>
        <v>0</v>
      </c>
      <c r="DD193" s="40">
        <v>0</v>
      </c>
      <c r="DE193" s="6">
        <v>0</v>
      </c>
      <c r="DF193" s="39">
        <f t="shared" si="1055"/>
        <v>0</v>
      </c>
      <c r="DG193" s="40">
        <v>0</v>
      </c>
      <c r="DH193" s="6">
        <v>0</v>
      </c>
      <c r="DI193" s="39">
        <f t="shared" si="1055"/>
        <v>0</v>
      </c>
      <c r="DJ193" s="40">
        <v>0</v>
      </c>
      <c r="DK193" s="6">
        <v>0</v>
      </c>
      <c r="DL193" s="39">
        <f t="shared" si="1055"/>
        <v>0</v>
      </c>
      <c r="DM193" s="40">
        <v>333.9742</v>
      </c>
      <c r="DN193" s="6">
        <v>11487.275</v>
      </c>
      <c r="DO193" s="39">
        <f t="shared" si="1055"/>
        <v>34395.695835187267</v>
      </c>
      <c r="DP193" s="40">
        <v>0</v>
      </c>
      <c r="DQ193" s="6">
        <v>0</v>
      </c>
      <c r="DR193" s="39">
        <f t="shared" si="1055"/>
        <v>0</v>
      </c>
      <c r="DS193" s="40">
        <v>2.5999999999999999E-2</v>
      </c>
      <c r="DT193" s="6">
        <v>0.36199999999999999</v>
      </c>
      <c r="DU193" s="39">
        <f t="shared" si="1055"/>
        <v>13923.076923076924</v>
      </c>
      <c r="DV193" s="40">
        <v>0</v>
      </c>
      <c r="DW193" s="6">
        <v>0</v>
      </c>
      <c r="DX193" s="39">
        <f t="shared" si="1055"/>
        <v>0</v>
      </c>
      <c r="DY193" s="40">
        <v>0</v>
      </c>
      <c r="DZ193" s="6">
        <v>0</v>
      </c>
      <c r="EA193" s="39">
        <f t="shared" si="1055"/>
        <v>0</v>
      </c>
      <c r="EB193" s="40">
        <v>0</v>
      </c>
      <c r="EC193" s="6">
        <v>0</v>
      </c>
      <c r="ED193" s="39">
        <f t="shared" si="1055"/>
        <v>0</v>
      </c>
      <c r="EE193" s="40">
        <v>0</v>
      </c>
      <c r="EF193" s="6">
        <v>0</v>
      </c>
      <c r="EG193" s="39">
        <f t="shared" si="1055"/>
        <v>0</v>
      </c>
      <c r="EH193" s="40">
        <v>0</v>
      </c>
      <c r="EI193" s="6">
        <v>0</v>
      </c>
      <c r="EJ193" s="39">
        <f t="shared" si="1055"/>
        <v>0</v>
      </c>
      <c r="EK193" s="40">
        <v>0</v>
      </c>
      <c r="EL193" s="6">
        <v>0</v>
      </c>
      <c r="EM193" s="39">
        <f t="shared" si="1055"/>
        <v>0</v>
      </c>
      <c r="EN193" s="40">
        <v>0</v>
      </c>
      <c r="EO193" s="6">
        <v>0</v>
      </c>
      <c r="EP193" s="39">
        <f t="shared" si="1055"/>
        <v>0</v>
      </c>
      <c r="EQ193" s="40">
        <v>0</v>
      </c>
      <c r="ER193" s="6">
        <v>0</v>
      </c>
      <c r="ES193" s="39">
        <f t="shared" si="1055"/>
        <v>0</v>
      </c>
      <c r="ET193" s="40">
        <v>92.208910000000003</v>
      </c>
      <c r="EU193" s="6">
        <v>1819.9770000000001</v>
      </c>
      <c r="EV193" s="39">
        <f t="shared" si="1055"/>
        <v>19737.539463377238</v>
      </c>
      <c r="EW193" s="40">
        <v>0</v>
      </c>
      <c r="EX193" s="6">
        <v>0</v>
      </c>
      <c r="EY193" s="39">
        <f t="shared" si="1055"/>
        <v>0</v>
      </c>
      <c r="EZ193" s="40">
        <v>0</v>
      </c>
      <c r="FA193" s="6">
        <v>0</v>
      </c>
      <c r="FB193" s="39">
        <f t="shared" si="1056"/>
        <v>0</v>
      </c>
      <c r="FC193" s="40">
        <v>0</v>
      </c>
      <c r="FD193" s="6">
        <v>0</v>
      </c>
      <c r="FE193" s="39">
        <f t="shared" si="1056"/>
        <v>0</v>
      </c>
      <c r="FF193" s="40">
        <v>0</v>
      </c>
      <c r="FG193" s="6">
        <v>0</v>
      </c>
      <c r="FH193" s="39">
        <f t="shared" si="1056"/>
        <v>0</v>
      </c>
      <c r="FI193" s="40">
        <v>0</v>
      </c>
      <c r="FJ193" s="6">
        <v>0</v>
      </c>
      <c r="FK193" s="39">
        <f t="shared" si="1056"/>
        <v>0</v>
      </c>
      <c r="FL193" s="40">
        <v>173.88843</v>
      </c>
      <c r="FM193" s="6">
        <v>5176.692</v>
      </c>
      <c r="FN193" s="39">
        <f t="shared" si="1056"/>
        <v>29770.192300890867</v>
      </c>
      <c r="FO193" s="40">
        <v>0</v>
      </c>
      <c r="FP193" s="6">
        <v>0</v>
      </c>
      <c r="FQ193" s="39">
        <f t="shared" si="1041"/>
        <v>0</v>
      </c>
      <c r="FR193" s="40">
        <v>0</v>
      </c>
      <c r="FS193" s="6">
        <v>0</v>
      </c>
      <c r="FT193" s="39">
        <f t="shared" si="1042"/>
        <v>0</v>
      </c>
      <c r="FU193" s="40">
        <v>0</v>
      </c>
      <c r="FV193" s="6">
        <v>0</v>
      </c>
      <c r="FW193" s="39">
        <f t="shared" si="1056"/>
        <v>0</v>
      </c>
      <c r="FX193" s="40">
        <v>0</v>
      </c>
      <c r="FY193" s="6">
        <v>0</v>
      </c>
      <c r="FZ193" s="39">
        <f t="shared" si="1056"/>
        <v>0</v>
      </c>
      <c r="GA193" s="40">
        <v>104.51469999999999</v>
      </c>
      <c r="GB193" s="6">
        <v>1622.893</v>
      </c>
      <c r="GC193" s="39">
        <f t="shared" si="1056"/>
        <v>15527.892248650192</v>
      </c>
      <c r="GD193" s="40">
        <v>117.73405</v>
      </c>
      <c r="GE193" s="6">
        <v>4554.1589999999997</v>
      </c>
      <c r="GF193" s="39">
        <f t="shared" si="1056"/>
        <v>38681.74924756262</v>
      </c>
      <c r="GG193" s="40">
        <v>1.1999999999999999E-3</v>
      </c>
      <c r="GH193" s="6">
        <v>0.59199999999999997</v>
      </c>
      <c r="GI193" s="39">
        <f t="shared" si="1056"/>
        <v>493333.33333333337</v>
      </c>
      <c r="GJ193" s="40">
        <v>0</v>
      </c>
      <c r="GK193" s="6">
        <v>0</v>
      </c>
      <c r="GL193" s="39">
        <f t="shared" si="1056"/>
        <v>0</v>
      </c>
      <c r="GM193" s="40">
        <v>0</v>
      </c>
      <c r="GN193" s="6">
        <v>0</v>
      </c>
      <c r="GO193" s="39">
        <f t="shared" si="1056"/>
        <v>0</v>
      </c>
      <c r="GP193" s="40">
        <v>0</v>
      </c>
      <c r="GQ193" s="6">
        <v>0</v>
      </c>
      <c r="GR193" s="39">
        <f t="shared" si="1056"/>
        <v>0</v>
      </c>
      <c r="GS193" s="8">
        <f t="shared" si="1046"/>
        <v>1658.96057</v>
      </c>
      <c r="GT193" s="69">
        <f t="shared" si="1047"/>
        <v>59443.848000000005</v>
      </c>
    </row>
    <row r="194" spans="1:202" x14ac:dyDescent="0.3">
      <c r="A194" s="52">
        <v>2020</v>
      </c>
      <c r="B194" s="53" t="s">
        <v>11</v>
      </c>
      <c r="C194" s="40">
        <v>0</v>
      </c>
      <c r="D194" s="6">
        <v>0</v>
      </c>
      <c r="E194" s="39">
        <f t="shared" si="1054"/>
        <v>0</v>
      </c>
      <c r="F194" s="40">
        <v>26.224</v>
      </c>
      <c r="G194" s="6">
        <v>1367.7809999999999</v>
      </c>
      <c r="H194" s="39">
        <f t="shared" si="1054"/>
        <v>52157.603721781568</v>
      </c>
      <c r="I194" s="40">
        <v>50.210980000000006</v>
      </c>
      <c r="J194" s="6">
        <v>1596.4880000000001</v>
      </c>
      <c r="K194" s="39">
        <f t="shared" si="1054"/>
        <v>31795.595306046605</v>
      </c>
      <c r="L194" s="40">
        <v>0.41</v>
      </c>
      <c r="M194" s="6">
        <v>12.48</v>
      </c>
      <c r="N194" s="39">
        <f t="shared" si="1054"/>
        <v>30439.024390243903</v>
      </c>
      <c r="O194" s="40">
        <v>2.6199999999999998E-2</v>
      </c>
      <c r="P194" s="6">
        <v>0.54700000000000004</v>
      </c>
      <c r="Q194" s="39">
        <f t="shared" si="1054"/>
        <v>20877.862595419854</v>
      </c>
      <c r="R194" s="40">
        <v>0</v>
      </c>
      <c r="S194" s="6">
        <v>0</v>
      </c>
      <c r="T194" s="39">
        <f t="shared" si="1054"/>
        <v>0</v>
      </c>
      <c r="U194" s="40">
        <v>0</v>
      </c>
      <c r="V194" s="6">
        <v>0</v>
      </c>
      <c r="W194" s="39">
        <f t="shared" si="1054"/>
        <v>0</v>
      </c>
      <c r="X194" s="40">
        <v>123.87844</v>
      </c>
      <c r="Y194" s="6">
        <v>5819.0140000000001</v>
      </c>
      <c r="Z194" s="39">
        <f t="shared" si="1054"/>
        <v>46973.581520723055</v>
      </c>
      <c r="AA194" s="40">
        <v>0.15808000000000003</v>
      </c>
      <c r="AB194" s="6">
        <v>29.577000000000002</v>
      </c>
      <c r="AC194" s="39">
        <f t="shared" si="1054"/>
        <v>187101.467611336</v>
      </c>
      <c r="AD194" s="40">
        <v>0</v>
      </c>
      <c r="AE194" s="6">
        <v>0</v>
      </c>
      <c r="AF194" s="39">
        <f t="shared" si="1054"/>
        <v>0</v>
      </c>
      <c r="AG194" s="40">
        <v>0</v>
      </c>
      <c r="AH194" s="6">
        <v>0</v>
      </c>
      <c r="AI194" s="39">
        <f t="shared" si="1025"/>
        <v>0</v>
      </c>
      <c r="AJ194" s="40">
        <v>510.91500000000002</v>
      </c>
      <c r="AK194" s="6">
        <v>19588.679</v>
      </c>
      <c r="AL194" s="39">
        <f t="shared" si="1054"/>
        <v>38340.387344274488</v>
      </c>
      <c r="AM194" s="40">
        <v>0</v>
      </c>
      <c r="AN194" s="6">
        <v>0</v>
      </c>
      <c r="AO194" s="39">
        <f t="shared" si="1054"/>
        <v>0</v>
      </c>
      <c r="AP194" s="40">
        <v>1E-3</v>
      </c>
      <c r="AQ194" s="6">
        <v>3.5000000000000003E-2</v>
      </c>
      <c r="AR194" s="39">
        <f t="shared" si="1054"/>
        <v>35000</v>
      </c>
      <c r="AS194" s="40">
        <v>0</v>
      </c>
      <c r="AT194" s="6">
        <v>0</v>
      </c>
      <c r="AU194" s="39">
        <f t="shared" si="1027"/>
        <v>0</v>
      </c>
      <c r="AV194" s="40">
        <v>373.92905999999999</v>
      </c>
      <c r="AW194" s="6">
        <v>9764.2919999999995</v>
      </c>
      <c r="AX194" s="39">
        <f t="shared" si="1054"/>
        <v>26112.685652192959</v>
      </c>
      <c r="AY194" s="40">
        <v>0</v>
      </c>
      <c r="AZ194" s="6">
        <v>0</v>
      </c>
      <c r="BA194" s="39">
        <f t="shared" si="1054"/>
        <v>0</v>
      </c>
      <c r="BB194" s="40">
        <v>0</v>
      </c>
      <c r="BC194" s="6">
        <v>0</v>
      </c>
      <c r="BD194" s="39">
        <f t="shared" si="1054"/>
        <v>0</v>
      </c>
      <c r="BE194" s="40"/>
      <c r="BF194" s="6"/>
      <c r="BG194" s="39"/>
      <c r="BH194" s="40">
        <v>0</v>
      </c>
      <c r="BI194" s="6">
        <v>0</v>
      </c>
      <c r="BJ194" s="39">
        <f t="shared" si="1054"/>
        <v>0</v>
      </c>
      <c r="BK194" s="40">
        <v>0</v>
      </c>
      <c r="BL194" s="6">
        <v>0</v>
      </c>
      <c r="BM194" s="39">
        <f t="shared" si="1030"/>
        <v>0</v>
      </c>
      <c r="BN194" s="40">
        <v>0</v>
      </c>
      <c r="BO194" s="6">
        <v>0</v>
      </c>
      <c r="BP194" s="39">
        <f t="shared" si="1031"/>
        <v>0</v>
      </c>
      <c r="BQ194" s="40">
        <v>0</v>
      </c>
      <c r="BR194" s="6">
        <v>0</v>
      </c>
      <c r="BS194" s="39">
        <f t="shared" si="1054"/>
        <v>0</v>
      </c>
      <c r="BT194" s="40">
        <v>48.322029999999998</v>
      </c>
      <c r="BU194" s="6">
        <v>1374.5319999999999</v>
      </c>
      <c r="BV194" s="39">
        <f t="shared" si="1054"/>
        <v>28445.245367382126</v>
      </c>
      <c r="BW194" s="40">
        <v>0</v>
      </c>
      <c r="BX194" s="6">
        <v>0</v>
      </c>
      <c r="BY194" s="39">
        <f t="shared" si="1054"/>
        <v>0</v>
      </c>
      <c r="BZ194" s="40">
        <v>165.1636</v>
      </c>
      <c r="CA194" s="6">
        <v>4204.5600000000004</v>
      </c>
      <c r="CB194" s="39">
        <f t="shared" si="1054"/>
        <v>25456.940875592445</v>
      </c>
      <c r="CC194" s="40">
        <v>0</v>
      </c>
      <c r="CD194" s="6">
        <v>0</v>
      </c>
      <c r="CE194" s="39">
        <f t="shared" si="1054"/>
        <v>0</v>
      </c>
      <c r="CF194" s="40">
        <v>0</v>
      </c>
      <c r="CG194" s="6">
        <v>0</v>
      </c>
      <c r="CH194" s="39">
        <f t="shared" si="1055"/>
        <v>0</v>
      </c>
      <c r="CI194" s="40">
        <v>0</v>
      </c>
      <c r="CJ194" s="6">
        <v>0</v>
      </c>
      <c r="CK194" s="39">
        <f t="shared" si="1055"/>
        <v>0</v>
      </c>
      <c r="CL194" s="40">
        <v>0</v>
      </c>
      <c r="CM194" s="6">
        <v>0</v>
      </c>
      <c r="CN194" s="39">
        <f t="shared" si="1036"/>
        <v>0</v>
      </c>
      <c r="CO194" s="40">
        <v>2.0299999999999998</v>
      </c>
      <c r="CP194" s="6">
        <v>6.5949999999999998</v>
      </c>
      <c r="CQ194" s="39">
        <f t="shared" si="1055"/>
        <v>3248.768472906404</v>
      </c>
      <c r="CR194" s="40">
        <v>0</v>
      </c>
      <c r="CS194" s="6">
        <v>0</v>
      </c>
      <c r="CT194" s="39">
        <f t="shared" si="1055"/>
        <v>0</v>
      </c>
      <c r="CU194" s="40">
        <v>0</v>
      </c>
      <c r="CV194" s="6">
        <v>0</v>
      </c>
      <c r="CW194" s="39">
        <f t="shared" si="1055"/>
        <v>0</v>
      </c>
      <c r="CX194" s="40"/>
      <c r="CY194" s="6"/>
      <c r="CZ194" s="39"/>
      <c r="DA194" s="40">
        <v>0</v>
      </c>
      <c r="DB194" s="6">
        <v>0</v>
      </c>
      <c r="DC194" s="39">
        <f t="shared" si="1055"/>
        <v>0</v>
      </c>
      <c r="DD194" s="40">
        <v>0</v>
      </c>
      <c r="DE194" s="6">
        <v>0</v>
      </c>
      <c r="DF194" s="39">
        <f t="shared" si="1055"/>
        <v>0</v>
      </c>
      <c r="DG194" s="40">
        <v>0</v>
      </c>
      <c r="DH194" s="6">
        <v>0</v>
      </c>
      <c r="DI194" s="39">
        <f t="shared" si="1055"/>
        <v>0</v>
      </c>
      <c r="DJ194" s="40">
        <v>0</v>
      </c>
      <c r="DK194" s="6">
        <v>0</v>
      </c>
      <c r="DL194" s="39">
        <f t="shared" si="1055"/>
        <v>0</v>
      </c>
      <c r="DM194" s="40">
        <v>343.23469</v>
      </c>
      <c r="DN194" s="6">
        <v>11515.098</v>
      </c>
      <c r="DO194" s="39">
        <f t="shared" si="1055"/>
        <v>33548.759305185609</v>
      </c>
      <c r="DP194" s="40">
        <v>0</v>
      </c>
      <c r="DQ194" s="6">
        <v>0</v>
      </c>
      <c r="DR194" s="39">
        <f t="shared" si="1055"/>
        <v>0</v>
      </c>
      <c r="DS194" s="40">
        <v>0</v>
      </c>
      <c r="DT194" s="6">
        <v>0</v>
      </c>
      <c r="DU194" s="39">
        <f t="shared" si="1055"/>
        <v>0</v>
      </c>
      <c r="DV194" s="40">
        <v>0</v>
      </c>
      <c r="DW194" s="6">
        <v>0</v>
      </c>
      <c r="DX194" s="39">
        <f t="shared" si="1055"/>
        <v>0</v>
      </c>
      <c r="DY194" s="40">
        <v>0</v>
      </c>
      <c r="DZ194" s="6">
        <v>0</v>
      </c>
      <c r="EA194" s="39">
        <f t="shared" si="1055"/>
        <v>0</v>
      </c>
      <c r="EB194" s="40">
        <v>0</v>
      </c>
      <c r="EC194" s="6">
        <v>0</v>
      </c>
      <c r="ED194" s="39">
        <f t="shared" si="1055"/>
        <v>0</v>
      </c>
      <c r="EE194" s="40">
        <v>0</v>
      </c>
      <c r="EF194" s="6">
        <v>0</v>
      </c>
      <c r="EG194" s="39">
        <f t="shared" si="1055"/>
        <v>0</v>
      </c>
      <c r="EH194" s="40">
        <v>0</v>
      </c>
      <c r="EI194" s="6">
        <v>0</v>
      </c>
      <c r="EJ194" s="39">
        <f t="shared" si="1055"/>
        <v>0</v>
      </c>
      <c r="EK194" s="40">
        <v>0</v>
      </c>
      <c r="EL194" s="6">
        <v>0</v>
      </c>
      <c r="EM194" s="39">
        <f t="shared" si="1055"/>
        <v>0</v>
      </c>
      <c r="EN194" s="40">
        <v>0</v>
      </c>
      <c r="EO194" s="6">
        <v>0</v>
      </c>
      <c r="EP194" s="39">
        <f t="shared" si="1055"/>
        <v>0</v>
      </c>
      <c r="EQ194" s="40">
        <v>0</v>
      </c>
      <c r="ER194" s="6">
        <v>0</v>
      </c>
      <c r="ES194" s="39">
        <f t="shared" si="1055"/>
        <v>0</v>
      </c>
      <c r="ET194" s="40">
        <v>569.75472000000002</v>
      </c>
      <c r="EU194" s="6">
        <v>12233.423000000001</v>
      </c>
      <c r="EV194" s="39">
        <f t="shared" si="1055"/>
        <v>21471.385090061212</v>
      </c>
      <c r="EW194" s="40">
        <v>0</v>
      </c>
      <c r="EX194" s="6">
        <v>0</v>
      </c>
      <c r="EY194" s="39">
        <f t="shared" si="1055"/>
        <v>0</v>
      </c>
      <c r="EZ194" s="40">
        <v>0</v>
      </c>
      <c r="FA194" s="6">
        <v>0</v>
      </c>
      <c r="FB194" s="39">
        <f t="shared" si="1056"/>
        <v>0</v>
      </c>
      <c r="FC194" s="40">
        <v>0</v>
      </c>
      <c r="FD194" s="6">
        <v>0</v>
      </c>
      <c r="FE194" s="39">
        <f t="shared" si="1056"/>
        <v>0</v>
      </c>
      <c r="FF194" s="40">
        <v>0</v>
      </c>
      <c r="FG194" s="6">
        <v>0</v>
      </c>
      <c r="FH194" s="39">
        <f t="shared" si="1056"/>
        <v>0</v>
      </c>
      <c r="FI194" s="40">
        <v>0</v>
      </c>
      <c r="FJ194" s="6">
        <v>0</v>
      </c>
      <c r="FK194" s="39">
        <f t="shared" si="1056"/>
        <v>0</v>
      </c>
      <c r="FL194" s="40">
        <v>18.6816</v>
      </c>
      <c r="FM194" s="6">
        <v>801.83299999999997</v>
      </c>
      <c r="FN194" s="39">
        <f t="shared" si="1056"/>
        <v>42921.002483727309</v>
      </c>
      <c r="FO194" s="40">
        <v>0</v>
      </c>
      <c r="FP194" s="6">
        <v>0</v>
      </c>
      <c r="FQ194" s="39">
        <f t="shared" si="1041"/>
        <v>0</v>
      </c>
      <c r="FR194" s="40">
        <v>0</v>
      </c>
      <c r="FS194" s="6">
        <v>0</v>
      </c>
      <c r="FT194" s="39">
        <f t="shared" si="1042"/>
        <v>0</v>
      </c>
      <c r="FU194" s="40">
        <v>0</v>
      </c>
      <c r="FV194" s="6">
        <v>0</v>
      </c>
      <c r="FW194" s="39">
        <f t="shared" si="1056"/>
        <v>0</v>
      </c>
      <c r="FX194" s="40">
        <v>0</v>
      </c>
      <c r="FY194" s="6">
        <v>0</v>
      </c>
      <c r="FZ194" s="39">
        <f t="shared" si="1056"/>
        <v>0</v>
      </c>
      <c r="GA194" s="40">
        <v>102</v>
      </c>
      <c r="GB194" s="6">
        <v>1253.6990000000001</v>
      </c>
      <c r="GC194" s="39">
        <f t="shared" si="1056"/>
        <v>12291.166666666668</v>
      </c>
      <c r="GD194" s="40">
        <v>17.033909999999999</v>
      </c>
      <c r="GE194" s="6">
        <v>504.91</v>
      </c>
      <c r="GF194" s="39">
        <f t="shared" si="1056"/>
        <v>29641.462236210009</v>
      </c>
      <c r="GG194" s="40">
        <v>6.6E-3</v>
      </c>
      <c r="GH194" s="6">
        <v>0.91299999999999992</v>
      </c>
      <c r="GI194" s="39">
        <f t="shared" si="1056"/>
        <v>138333.33333333331</v>
      </c>
      <c r="GJ194" s="40">
        <v>0</v>
      </c>
      <c r="GK194" s="6">
        <v>0</v>
      </c>
      <c r="GL194" s="39">
        <f t="shared" si="1056"/>
        <v>0</v>
      </c>
      <c r="GM194" s="40">
        <v>0</v>
      </c>
      <c r="GN194" s="6">
        <v>0</v>
      </c>
      <c r="GO194" s="39">
        <f t="shared" si="1056"/>
        <v>0</v>
      </c>
      <c r="GP194" s="40">
        <v>0</v>
      </c>
      <c r="GQ194" s="6">
        <v>0</v>
      </c>
      <c r="GR194" s="39">
        <f t="shared" si="1056"/>
        <v>0</v>
      </c>
      <c r="GS194" s="8">
        <f t="shared" si="1046"/>
        <v>2351.97991</v>
      </c>
      <c r="GT194" s="69">
        <f t="shared" si="1047"/>
        <v>70074.455999999991</v>
      </c>
    </row>
    <row r="195" spans="1:202" x14ac:dyDescent="0.3">
      <c r="A195" s="52">
        <v>2020</v>
      </c>
      <c r="B195" s="53" t="s">
        <v>12</v>
      </c>
      <c r="C195" s="40">
        <v>0</v>
      </c>
      <c r="D195" s="6">
        <v>0</v>
      </c>
      <c r="E195" s="39">
        <f t="shared" si="1054"/>
        <v>0</v>
      </c>
      <c r="F195" s="40">
        <v>0</v>
      </c>
      <c r="G195" s="6">
        <v>0</v>
      </c>
      <c r="H195" s="39">
        <f t="shared" si="1054"/>
        <v>0</v>
      </c>
      <c r="I195" s="71">
        <v>56.123570000000001</v>
      </c>
      <c r="J195" s="72">
        <v>1292.5429999999999</v>
      </c>
      <c r="K195" s="39">
        <f t="shared" si="1054"/>
        <v>23030.306161920915</v>
      </c>
      <c r="L195" s="71">
        <v>4.6745200000000002</v>
      </c>
      <c r="M195" s="72">
        <v>742.22</v>
      </c>
      <c r="N195" s="39">
        <f t="shared" si="1054"/>
        <v>158779.93890281784</v>
      </c>
      <c r="O195" s="71">
        <v>2.6600000000000002E-2</v>
      </c>
      <c r="P195" s="72">
        <v>0.93</v>
      </c>
      <c r="Q195" s="39">
        <f t="shared" si="1054"/>
        <v>34962.406015037595</v>
      </c>
      <c r="R195" s="40">
        <v>0</v>
      </c>
      <c r="S195" s="6">
        <v>0</v>
      </c>
      <c r="T195" s="39">
        <f t="shared" si="1054"/>
        <v>0</v>
      </c>
      <c r="U195" s="40">
        <v>0</v>
      </c>
      <c r="V195" s="6">
        <v>0</v>
      </c>
      <c r="W195" s="39">
        <f t="shared" si="1054"/>
        <v>0</v>
      </c>
      <c r="X195" s="71">
        <v>147.80055999999999</v>
      </c>
      <c r="Y195" s="72">
        <v>6670.6610000000001</v>
      </c>
      <c r="Z195" s="39">
        <f t="shared" si="1054"/>
        <v>45132.853353194332</v>
      </c>
      <c r="AA195" s="71">
        <v>1</v>
      </c>
      <c r="AB195" s="72">
        <v>495.72199999999998</v>
      </c>
      <c r="AC195" s="39">
        <f t="shared" si="1054"/>
        <v>495722</v>
      </c>
      <c r="AD195" s="40">
        <v>0</v>
      </c>
      <c r="AE195" s="6">
        <v>0</v>
      </c>
      <c r="AF195" s="39">
        <f t="shared" si="1054"/>
        <v>0</v>
      </c>
      <c r="AG195" s="40">
        <v>0</v>
      </c>
      <c r="AH195" s="6">
        <v>0</v>
      </c>
      <c r="AI195" s="39">
        <f t="shared" si="1025"/>
        <v>0</v>
      </c>
      <c r="AJ195" s="71">
        <v>567.38</v>
      </c>
      <c r="AK195" s="72">
        <v>21513.14</v>
      </c>
      <c r="AL195" s="39">
        <f t="shared" si="1054"/>
        <v>37916.634354400929</v>
      </c>
      <c r="AM195" s="40">
        <v>0</v>
      </c>
      <c r="AN195" s="6">
        <v>0</v>
      </c>
      <c r="AO195" s="39">
        <f t="shared" si="1054"/>
        <v>0</v>
      </c>
      <c r="AP195" s="71">
        <v>1.2800000000000001E-2</v>
      </c>
      <c r="AQ195" s="72">
        <v>7.0000000000000007E-2</v>
      </c>
      <c r="AR195" s="39">
        <f t="shared" si="1054"/>
        <v>5468.75</v>
      </c>
      <c r="AS195" s="40">
        <v>0</v>
      </c>
      <c r="AT195" s="6">
        <v>0</v>
      </c>
      <c r="AU195" s="39">
        <f t="shared" si="1027"/>
        <v>0</v>
      </c>
      <c r="AV195" s="71">
        <v>180.74260000000001</v>
      </c>
      <c r="AW195" s="72">
        <v>4956.6559999999999</v>
      </c>
      <c r="AX195" s="39">
        <f t="shared" si="1054"/>
        <v>27423.839205588498</v>
      </c>
      <c r="AY195" s="71">
        <v>2.1240000000000001</v>
      </c>
      <c r="AZ195" s="72">
        <v>67.748999999999995</v>
      </c>
      <c r="BA195" s="39">
        <f t="shared" si="1054"/>
        <v>31896.892655367228</v>
      </c>
      <c r="BB195" s="40">
        <v>0</v>
      </c>
      <c r="BC195" s="6">
        <v>0</v>
      </c>
      <c r="BD195" s="39">
        <f t="shared" si="1054"/>
        <v>0</v>
      </c>
      <c r="BE195" s="71"/>
      <c r="BF195" s="72"/>
      <c r="BG195" s="39"/>
      <c r="BH195" s="71">
        <v>20.562099999999997</v>
      </c>
      <c r="BI195" s="72">
        <v>432.64499999999998</v>
      </c>
      <c r="BJ195" s="39">
        <f t="shared" si="1054"/>
        <v>21040.895628364808</v>
      </c>
      <c r="BK195" s="40">
        <v>0</v>
      </c>
      <c r="BL195" s="6">
        <v>0</v>
      </c>
      <c r="BM195" s="39">
        <f t="shared" si="1030"/>
        <v>0</v>
      </c>
      <c r="BN195" s="40">
        <v>0</v>
      </c>
      <c r="BO195" s="6">
        <v>0</v>
      </c>
      <c r="BP195" s="39">
        <f t="shared" si="1031"/>
        <v>0</v>
      </c>
      <c r="BQ195" s="40">
        <v>0</v>
      </c>
      <c r="BR195" s="6">
        <v>0</v>
      </c>
      <c r="BS195" s="39">
        <f t="shared" si="1054"/>
        <v>0</v>
      </c>
      <c r="BT195" s="71">
        <v>3.71136</v>
      </c>
      <c r="BU195" s="72">
        <v>106.605</v>
      </c>
      <c r="BV195" s="39">
        <f t="shared" si="1054"/>
        <v>28723.971805483707</v>
      </c>
      <c r="BW195" s="40">
        <v>0</v>
      </c>
      <c r="BX195" s="6">
        <v>0</v>
      </c>
      <c r="BY195" s="39">
        <f t="shared" si="1054"/>
        <v>0</v>
      </c>
      <c r="BZ195" s="71">
        <v>138.40598</v>
      </c>
      <c r="CA195" s="72">
        <v>2193.0990000000002</v>
      </c>
      <c r="CB195" s="39">
        <f t="shared" si="1054"/>
        <v>15845.40639067763</v>
      </c>
      <c r="CC195" s="40">
        <v>0</v>
      </c>
      <c r="CD195" s="6">
        <v>0</v>
      </c>
      <c r="CE195" s="39">
        <f t="shared" si="1054"/>
        <v>0</v>
      </c>
      <c r="CF195" s="71">
        <v>9.6000000000000002E-2</v>
      </c>
      <c r="CG195" s="72">
        <v>7.6189999999999998</v>
      </c>
      <c r="CH195" s="39">
        <f t="shared" si="1055"/>
        <v>79364.583333333328</v>
      </c>
      <c r="CI195" s="40">
        <v>0</v>
      </c>
      <c r="CJ195" s="6">
        <v>0</v>
      </c>
      <c r="CK195" s="39">
        <f t="shared" si="1055"/>
        <v>0</v>
      </c>
      <c r="CL195" s="71">
        <v>0</v>
      </c>
      <c r="CM195" s="72">
        <v>0</v>
      </c>
      <c r="CN195" s="39">
        <f t="shared" si="1036"/>
        <v>0</v>
      </c>
      <c r="CO195" s="71">
        <v>0.11</v>
      </c>
      <c r="CP195" s="72">
        <v>1.4830000000000001</v>
      </c>
      <c r="CQ195" s="39">
        <f t="shared" si="1055"/>
        <v>13481.818181818182</v>
      </c>
      <c r="CR195" s="40">
        <v>0</v>
      </c>
      <c r="CS195" s="6">
        <v>0</v>
      </c>
      <c r="CT195" s="39">
        <f t="shared" si="1055"/>
        <v>0</v>
      </c>
      <c r="CU195" s="40">
        <v>0</v>
      </c>
      <c r="CV195" s="6">
        <v>0</v>
      </c>
      <c r="CW195" s="39">
        <f t="shared" si="1055"/>
        <v>0</v>
      </c>
      <c r="CX195" s="40"/>
      <c r="CY195" s="6"/>
      <c r="CZ195" s="39"/>
      <c r="DA195" s="40">
        <v>0</v>
      </c>
      <c r="DB195" s="6">
        <v>0</v>
      </c>
      <c r="DC195" s="39">
        <f t="shared" si="1055"/>
        <v>0</v>
      </c>
      <c r="DD195" s="40">
        <v>0</v>
      </c>
      <c r="DE195" s="6">
        <v>0</v>
      </c>
      <c r="DF195" s="39">
        <f t="shared" si="1055"/>
        <v>0</v>
      </c>
      <c r="DG195" s="40">
        <v>0</v>
      </c>
      <c r="DH195" s="6">
        <v>0</v>
      </c>
      <c r="DI195" s="39">
        <f t="shared" si="1055"/>
        <v>0</v>
      </c>
      <c r="DJ195" s="71">
        <v>4.3999999999999997E-2</v>
      </c>
      <c r="DK195" s="72">
        <v>10.426</v>
      </c>
      <c r="DL195" s="39">
        <f t="shared" si="1055"/>
        <v>236954.54545454547</v>
      </c>
      <c r="DM195" s="71">
        <v>427.40800000000002</v>
      </c>
      <c r="DN195" s="72">
        <v>14403.338</v>
      </c>
      <c r="DO195" s="39">
        <f t="shared" si="1055"/>
        <v>33699.270954217049</v>
      </c>
      <c r="DP195" s="71">
        <v>9.5999999999999992E-4</v>
      </c>
      <c r="DQ195" s="72">
        <v>0.307</v>
      </c>
      <c r="DR195" s="39">
        <f t="shared" si="1055"/>
        <v>319791.66666666669</v>
      </c>
      <c r="DS195" s="71">
        <v>1.2999999999999999E-2</v>
      </c>
      <c r="DT195" s="72">
        <v>0.16800000000000001</v>
      </c>
      <c r="DU195" s="39">
        <f t="shared" si="1055"/>
        <v>12923.076923076926</v>
      </c>
      <c r="DV195" s="40">
        <v>0</v>
      </c>
      <c r="DW195" s="6">
        <v>0</v>
      </c>
      <c r="DX195" s="39">
        <f t="shared" si="1055"/>
        <v>0</v>
      </c>
      <c r="DY195" s="40">
        <v>0</v>
      </c>
      <c r="DZ195" s="6">
        <v>0</v>
      </c>
      <c r="EA195" s="39">
        <f t="shared" si="1055"/>
        <v>0</v>
      </c>
      <c r="EB195" s="40">
        <v>0</v>
      </c>
      <c r="EC195" s="6">
        <v>0</v>
      </c>
      <c r="ED195" s="39">
        <f t="shared" si="1055"/>
        <v>0</v>
      </c>
      <c r="EE195" s="40">
        <v>0</v>
      </c>
      <c r="EF195" s="6">
        <v>0</v>
      </c>
      <c r="EG195" s="39">
        <f t="shared" si="1055"/>
        <v>0</v>
      </c>
      <c r="EH195" s="40">
        <v>0</v>
      </c>
      <c r="EI195" s="6">
        <v>0</v>
      </c>
      <c r="EJ195" s="39">
        <f t="shared" si="1055"/>
        <v>0</v>
      </c>
      <c r="EK195" s="40">
        <v>0</v>
      </c>
      <c r="EL195" s="6">
        <v>0</v>
      </c>
      <c r="EM195" s="39">
        <f t="shared" si="1055"/>
        <v>0</v>
      </c>
      <c r="EN195" s="40">
        <v>0</v>
      </c>
      <c r="EO195" s="6">
        <v>0</v>
      </c>
      <c r="EP195" s="39">
        <f t="shared" si="1055"/>
        <v>0</v>
      </c>
      <c r="EQ195" s="40">
        <v>0</v>
      </c>
      <c r="ER195" s="6">
        <v>0</v>
      </c>
      <c r="ES195" s="39">
        <f t="shared" si="1055"/>
        <v>0</v>
      </c>
      <c r="ET195" s="71">
        <v>60.228960000000001</v>
      </c>
      <c r="EU195" s="72">
        <v>1522.78</v>
      </c>
      <c r="EV195" s="39">
        <f t="shared" si="1055"/>
        <v>25283.186028780841</v>
      </c>
      <c r="EW195" s="40">
        <v>0</v>
      </c>
      <c r="EX195" s="6">
        <v>0</v>
      </c>
      <c r="EY195" s="39">
        <f t="shared" si="1055"/>
        <v>0</v>
      </c>
      <c r="EZ195" s="40">
        <v>0</v>
      </c>
      <c r="FA195" s="6">
        <v>0</v>
      </c>
      <c r="FB195" s="39">
        <f t="shared" si="1056"/>
        <v>0</v>
      </c>
      <c r="FC195" s="40">
        <v>0</v>
      </c>
      <c r="FD195" s="6">
        <v>0</v>
      </c>
      <c r="FE195" s="39">
        <f t="shared" si="1056"/>
        <v>0</v>
      </c>
      <c r="FF195" s="40">
        <v>0</v>
      </c>
      <c r="FG195" s="6">
        <v>0</v>
      </c>
      <c r="FH195" s="39">
        <f t="shared" si="1056"/>
        <v>0</v>
      </c>
      <c r="FI195" s="40">
        <v>0</v>
      </c>
      <c r="FJ195" s="6">
        <v>0</v>
      </c>
      <c r="FK195" s="39">
        <f t="shared" si="1056"/>
        <v>0</v>
      </c>
      <c r="FL195" s="71">
        <v>48.393929999999997</v>
      </c>
      <c r="FM195" s="72">
        <v>1145.7070000000001</v>
      </c>
      <c r="FN195" s="39">
        <f t="shared" si="1056"/>
        <v>23674.601339465509</v>
      </c>
      <c r="FO195" s="40">
        <v>0</v>
      </c>
      <c r="FP195" s="6">
        <v>0</v>
      </c>
      <c r="FQ195" s="39">
        <f t="shared" si="1041"/>
        <v>0</v>
      </c>
      <c r="FR195" s="40">
        <v>0</v>
      </c>
      <c r="FS195" s="6">
        <v>0</v>
      </c>
      <c r="FT195" s="39">
        <f t="shared" si="1042"/>
        <v>0</v>
      </c>
      <c r="FU195" s="40">
        <v>0</v>
      </c>
      <c r="FV195" s="6">
        <v>0</v>
      </c>
      <c r="FW195" s="39">
        <f t="shared" si="1056"/>
        <v>0</v>
      </c>
      <c r="FX195" s="71">
        <v>2.4E-2</v>
      </c>
      <c r="FY195" s="72">
        <v>0.76200000000000001</v>
      </c>
      <c r="FZ195" s="39">
        <f t="shared" si="1056"/>
        <v>31750</v>
      </c>
      <c r="GA195" s="71">
        <v>1.7557799999999999</v>
      </c>
      <c r="GB195" s="72">
        <v>347.59</v>
      </c>
      <c r="GC195" s="39">
        <f t="shared" si="1056"/>
        <v>197968.99383749673</v>
      </c>
      <c r="GD195" s="71">
        <v>48.518120000000003</v>
      </c>
      <c r="GE195" s="72">
        <v>2346.174</v>
      </c>
      <c r="GF195" s="39">
        <f t="shared" si="1056"/>
        <v>48356.655204282441</v>
      </c>
      <c r="GG195" s="40">
        <v>0</v>
      </c>
      <c r="GH195" s="6">
        <v>0</v>
      </c>
      <c r="GI195" s="39">
        <f t="shared" si="1056"/>
        <v>0</v>
      </c>
      <c r="GJ195" s="40">
        <v>0</v>
      </c>
      <c r="GK195" s="6">
        <v>0</v>
      </c>
      <c r="GL195" s="39">
        <f t="shared" si="1056"/>
        <v>0</v>
      </c>
      <c r="GM195" s="40">
        <v>0</v>
      </c>
      <c r="GN195" s="6">
        <v>0</v>
      </c>
      <c r="GO195" s="39">
        <f t="shared" si="1056"/>
        <v>0</v>
      </c>
      <c r="GP195" s="40">
        <v>0</v>
      </c>
      <c r="GQ195" s="6">
        <v>0</v>
      </c>
      <c r="GR195" s="39">
        <f t="shared" si="1056"/>
        <v>0</v>
      </c>
      <c r="GS195" s="8">
        <f t="shared" si="1046"/>
        <v>1709.1568399999996</v>
      </c>
      <c r="GT195" s="69">
        <f t="shared" si="1047"/>
        <v>58258.394</v>
      </c>
    </row>
    <row r="196" spans="1:202" x14ac:dyDescent="0.3">
      <c r="A196" s="52">
        <v>2020</v>
      </c>
      <c r="B196" s="53" t="s">
        <v>13</v>
      </c>
      <c r="C196" s="40">
        <v>0</v>
      </c>
      <c r="D196" s="6">
        <v>0</v>
      </c>
      <c r="E196" s="39">
        <f t="shared" si="1054"/>
        <v>0</v>
      </c>
      <c r="F196" s="73">
        <v>34.9</v>
      </c>
      <c r="G196" s="74">
        <v>1324.633</v>
      </c>
      <c r="H196" s="39">
        <f t="shared" si="1054"/>
        <v>37955.10028653295</v>
      </c>
      <c r="I196" s="73">
        <v>46.151830000000004</v>
      </c>
      <c r="J196" s="74">
        <v>1396.9190000000001</v>
      </c>
      <c r="K196" s="39">
        <f t="shared" si="1054"/>
        <v>30267.900536121753</v>
      </c>
      <c r="L196" s="73">
        <v>13.17868</v>
      </c>
      <c r="M196" s="74">
        <v>637.50300000000004</v>
      </c>
      <c r="N196" s="39">
        <f t="shared" si="1054"/>
        <v>48373.81285530873</v>
      </c>
      <c r="O196" s="73">
        <v>3.4200000000000001E-2</v>
      </c>
      <c r="P196" s="74">
        <v>0.91200000000000003</v>
      </c>
      <c r="Q196" s="39">
        <f t="shared" si="1054"/>
        <v>26666.666666666668</v>
      </c>
      <c r="R196" s="40">
        <v>0</v>
      </c>
      <c r="S196" s="6">
        <v>0</v>
      </c>
      <c r="T196" s="39">
        <f t="shared" si="1054"/>
        <v>0</v>
      </c>
      <c r="U196" s="40">
        <v>0</v>
      </c>
      <c r="V196" s="6">
        <v>0</v>
      </c>
      <c r="W196" s="39">
        <f t="shared" si="1054"/>
        <v>0</v>
      </c>
      <c r="X196" s="73">
        <v>49.171320000000001</v>
      </c>
      <c r="Y196" s="74">
        <v>2361.1329999999998</v>
      </c>
      <c r="Z196" s="39">
        <f t="shared" si="1054"/>
        <v>48018.499401683737</v>
      </c>
      <c r="AA196" s="73">
        <v>0.90186999999999995</v>
      </c>
      <c r="AB196" s="74">
        <v>121.258</v>
      </c>
      <c r="AC196" s="39">
        <f t="shared" si="1054"/>
        <v>134451.75025225364</v>
      </c>
      <c r="AD196" s="40">
        <v>0</v>
      </c>
      <c r="AE196" s="6">
        <v>0</v>
      </c>
      <c r="AF196" s="39">
        <f t="shared" si="1054"/>
        <v>0</v>
      </c>
      <c r="AG196" s="40">
        <v>0</v>
      </c>
      <c r="AH196" s="6">
        <v>0</v>
      </c>
      <c r="AI196" s="39">
        <f t="shared" si="1025"/>
        <v>0</v>
      </c>
      <c r="AJ196" s="73">
        <v>685.00800000000004</v>
      </c>
      <c r="AK196" s="74">
        <v>26796.68</v>
      </c>
      <c r="AL196" s="39">
        <f t="shared" si="1054"/>
        <v>39118.784014201286</v>
      </c>
      <c r="AM196" s="40">
        <v>0</v>
      </c>
      <c r="AN196" s="6">
        <v>0</v>
      </c>
      <c r="AO196" s="39">
        <f t="shared" si="1054"/>
        <v>0</v>
      </c>
      <c r="AP196" s="40">
        <v>0</v>
      </c>
      <c r="AQ196" s="6">
        <v>0</v>
      </c>
      <c r="AR196" s="39">
        <f t="shared" si="1054"/>
        <v>0</v>
      </c>
      <c r="AS196" s="73">
        <v>1E-3</v>
      </c>
      <c r="AT196" s="74">
        <v>0.27400000000000002</v>
      </c>
      <c r="AU196" s="39">
        <f t="shared" ref="AU196" si="1057">IF(AS196=0,0,AT196/AS196*1000)</f>
        <v>274000</v>
      </c>
      <c r="AV196" s="73">
        <v>300.28131999999999</v>
      </c>
      <c r="AW196" s="74">
        <v>7800.4589999999998</v>
      </c>
      <c r="AX196" s="39">
        <f t="shared" si="1054"/>
        <v>25977.170341465127</v>
      </c>
      <c r="AY196" s="73">
        <v>4.3890000000000002</v>
      </c>
      <c r="AZ196" s="74">
        <v>127.125</v>
      </c>
      <c r="BA196" s="39">
        <f t="shared" si="1054"/>
        <v>28964.456596035543</v>
      </c>
      <c r="BB196" s="40">
        <v>0</v>
      </c>
      <c r="BC196" s="6">
        <v>0</v>
      </c>
      <c r="BD196" s="39">
        <f t="shared" si="1054"/>
        <v>0</v>
      </c>
      <c r="BE196" s="73"/>
      <c r="BF196" s="74"/>
      <c r="BG196" s="39"/>
      <c r="BH196" s="73">
        <v>17.547000000000001</v>
      </c>
      <c r="BI196" s="74">
        <v>401.96899999999999</v>
      </c>
      <c r="BJ196" s="39">
        <f t="shared" si="1054"/>
        <v>22908.132444292471</v>
      </c>
      <c r="BK196" s="40">
        <v>0</v>
      </c>
      <c r="BL196" s="6">
        <v>0</v>
      </c>
      <c r="BM196" s="39">
        <f t="shared" si="1030"/>
        <v>0</v>
      </c>
      <c r="BN196" s="40">
        <v>0</v>
      </c>
      <c r="BO196" s="6">
        <v>0</v>
      </c>
      <c r="BP196" s="39">
        <f t="shared" si="1031"/>
        <v>0</v>
      </c>
      <c r="BQ196" s="40">
        <v>0</v>
      </c>
      <c r="BR196" s="6">
        <v>0</v>
      </c>
      <c r="BS196" s="39">
        <f t="shared" si="1054"/>
        <v>0</v>
      </c>
      <c r="BT196" s="73">
        <v>28.937650000000001</v>
      </c>
      <c r="BU196" s="74">
        <v>778.26700000000005</v>
      </c>
      <c r="BV196" s="39">
        <f t="shared" si="1054"/>
        <v>26894.616528985593</v>
      </c>
      <c r="BW196" s="40">
        <v>0</v>
      </c>
      <c r="BX196" s="6">
        <v>0</v>
      </c>
      <c r="BY196" s="39">
        <f t="shared" si="1054"/>
        <v>0</v>
      </c>
      <c r="BZ196" s="40">
        <v>0</v>
      </c>
      <c r="CA196" s="6">
        <v>0</v>
      </c>
      <c r="CB196" s="39">
        <f t="shared" si="1054"/>
        <v>0</v>
      </c>
      <c r="CC196" s="40">
        <v>0</v>
      </c>
      <c r="CD196" s="6">
        <v>0</v>
      </c>
      <c r="CE196" s="39">
        <f t="shared" si="1054"/>
        <v>0</v>
      </c>
      <c r="CF196" s="73">
        <v>2.456</v>
      </c>
      <c r="CG196" s="74">
        <v>1028.1600000000001</v>
      </c>
      <c r="CH196" s="63">
        <f t="shared" si="1055"/>
        <v>418631.92182410427</v>
      </c>
      <c r="CI196" s="40">
        <v>0</v>
      </c>
      <c r="CJ196" s="6">
        <v>0</v>
      </c>
      <c r="CK196" s="39">
        <f t="shared" si="1055"/>
        <v>0</v>
      </c>
      <c r="CL196" s="40">
        <v>0</v>
      </c>
      <c r="CM196" s="6">
        <v>0</v>
      </c>
      <c r="CN196" s="39">
        <f t="shared" si="1036"/>
        <v>0</v>
      </c>
      <c r="CO196" s="40">
        <v>0</v>
      </c>
      <c r="CP196" s="6">
        <v>0</v>
      </c>
      <c r="CQ196" s="39">
        <f t="shared" si="1055"/>
        <v>0</v>
      </c>
      <c r="CR196" s="40">
        <v>0</v>
      </c>
      <c r="CS196" s="6">
        <v>0</v>
      </c>
      <c r="CT196" s="39">
        <f t="shared" si="1055"/>
        <v>0</v>
      </c>
      <c r="CU196" s="40">
        <v>0</v>
      </c>
      <c r="CV196" s="6">
        <v>0</v>
      </c>
      <c r="CW196" s="39">
        <f t="shared" si="1055"/>
        <v>0</v>
      </c>
      <c r="CX196" s="40"/>
      <c r="CY196" s="6"/>
      <c r="CZ196" s="39"/>
      <c r="DA196" s="40">
        <v>0</v>
      </c>
      <c r="DB196" s="6">
        <v>0</v>
      </c>
      <c r="DC196" s="39">
        <f t="shared" si="1055"/>
        <v>0</v>
      </c>
      <c r="DD196" s="40">
        <v>0</v>
      </c>
      <c r="DE196" s="6">
        <v>0</v>
      </c>
      <c r="DF196" s="39">
        <f t="shared" si="1055"/>
        <v>0</v>
      </c>
      <c r="DG196" s="40">
        <v>0</v>
      </c>
      <c r="DH196" s="6">
        <v>0</v>
      </c>
      <c r="DI196" s="39">
        <f t="shared" si="1055"/>
        <v>0</v>
      </c>
      <c r="DJ196" s="73">
        <v>1E-3</v>
      </c>
      <c r="DK196" s="74">
        <v>0.19</v>
      </c>
      <c r="DL196" s="39">
        <f t="shared" si="1055"/>
        <v>190000</v>
      </c>
      <c r="DM196" s="73">
        <v>879.17974000000004</v>
      </c>
      <c r="DN196" s="74">
        <v>31266.383000000002</v>
      </c>
      <c r="DO196" s="39">
        <f t="shared" si="1055"/>
        <v>35563.129559832669</v>
      </c>
      <c r="DP196" s="40">
        <v>0</v>
      </c>
      <c r="DQ196" s="6">
        <v>0</v>
      </c>
      <c r="DR196" s="39">
        <f t="shared" si="1055"/>
        <v>0</v>
      </c>
      <c r="DS196" s="73">
        <v>1E-3</v>
      </c>
      <c r="DT196" s="74">
        <v>0.17</v>
      </c>
      <c r="DU196" s="39">
        <f t="shared" si="1055"/>
        <v>170000</v>
      </c>
      <c r="DV196" s="40">
        <v>0</v>
      </c>
      <c r="DW196" s="6">
        <v>0</v>
      </c>
      <c r="DX196" s="39">
        <f t="shared" si="1055"/>
        <v>0</v>
      </c>
      <c r="DY196" s="40">
        <v>0</v>
      </c>
      <c r="DZ196" s="6">
        <v>0</v>
      </c>
      <c r="EA196" s="39">
        <f t="shared" si="1055"/>
        <v>0</v>
      </c>
      <c r="EB196" s="40">
        <v>0</v>
      </c>
      <c r="EC196" s="6">
        <v>0</v>
      </c>
      <c r="ED196" s="39">
        <f t="shared" si="1055"/>
        <v>0</v>
      </c>
      <c r="EE196" s="40">
        <v>0</v>
      </c>
      <c r="EF196" s="6">
        <v>0</v>
      </c>
      <c r="EG196" s="39">
        <f t="shared" si="1055"/>
        <v>0</v>
      </c>
      <c r="EH196" s="40">
        <v>0</v>
      </c>
      <c r="EI196" s="6">
        <v>0</v>
      </c>
      <c r="EJ196" s="39">
        <f t="shared" si="1055"/>
        <v>0</v>
      </c>
      <c r="EK196" s="40">
        <v>0</v>
      </c>
      <c r="EL196" s="6">
        <v>0</v>
      </c>
      <c r="EM196" s="39">
        <f t="shared" si="1055"/>
        <v>0</v>
      </c>
      <c r="EN196" s="40">
        <v>0</v>
      </c>
      <c r="EO196" s="6">
        <v>0</v>
      </c>
      <c r="EP196" s="39">
        <f t="shared" si="1055"/>
        <v>0</v>
      </c>
      <c r="EQ196" s="73">
        <v>10</v>
      </c>
      <c r="ER196" s="74">
        <v>88.903999999999996</v>
      </c>
      <c r="ES196" s="39">
        <f t="shared" si="1055"/>
        <v>8890.4</v>
      </c>
      <c r="ET196" s="73">
        <v>306.12071999999995</v>
      </c>
      <c r="EU196" s="74">
        <v>6643.6869999999999</v>
      </c>
      <c r="EV196" s="39">
        <f t="shared" si="1055"/>
        <v>21702.833444269963</v>
      </c>
      <c r="EW196" s="40">
        <v>0</v>
      </c>
      <c r="EX196" s="6">
        <v>0</v>
      </c>
      <c r="EY196" s="39">
        <f t="shared" si="1055"/>
        <v>0</v>
      </c>
      <c r="EZ196" s="40">
        <v>0</v>
      </c>
      <c r="FA196" s="6">
        <v>0</v>
      </c>
      <c r="FB196" s="39">
        <f t="shared" si="1056"/>
        <v>0</v>
      </c>
      <c r="FC196" s="40">
        <v>0</v>
      </c>
      <c r="FD196" s="6">
        <v>0</v>
      </c>
      <c r="FE196" s="39">
        <f t="shared" si="1056"/>
        <v>0</v>
      </c>
      <c r="FF196" s="40">
        <v>0</v>
      </c>
      <c r="FG196" s="6">
        <v>0</v>
      </c>
      <c r="FH196" s="39">
        <f t="shared" si="1056"/>
        <v>0</v>
      </c>
      <c r="FI196" s="40">
        <v>0</v>
      </c>
      <c r="FJ196" s="6">
        <v>0</v>
      </c>
      <c r="FK196" s="39">
        <f t="shared" si="1056"/>
        <v>0</v>
      </c>
      <c r="FL196" s="73">
        <v>13.464</v>
      </c>
      <c r="FM196" s="74">
        <v>366.75799999999998</v>
      </c>
      <c r="FN196" s="39">
        <f t="shared" si="1056"/>
        <v>27239.898989898986</v>
      </c>
      <c r="FO196" s="40">
        <v>0</v>
      </c>
      <c r="FP196" s="6">
        <v>0</v>
      </c>
      <c r="FQ196" s="39">
        <f t="shared" si="1041"/>
        <v>0</v>
      </c>
      <c r="FR196" s="40">
        <v>0</v>
      </c>
      <c r="FS196" s="6">
        <v>0</v>
      </c>
      <c r="FT196" s="39">
        <f t="shared" si="1042"/>
        <v>0</v>
      </c>
      <c r="FU196" s="40">
        <v>0</v>
      </c>
      <c r="FV196" s="6">
        <v>0</v>
      </c>
      <c r="FW196" s="39">
        <f t="shared" si="1056"/>
        <v>0</v>
      </c>
      <c r="FX196" s="40">
        <v>0</v>
      </c>
      <c r="FY196" s="6">
        <v>0</v>
      </c>
      <c r="FZ196" s="39">
        <f t="shared" si="1056"/>
        <v>0</v>
      </c>
      <c r="GA196" s="73">
        <v>6.0863800000000001</v>
      </c>
      <c r="GB196" s="74">
        <v>308.339</v>
      </c>
      <c r="GC196" s="39">
        <f t="shared" si="1056"/>
        <v>50660.49112937411</v>
      </c>
      <c r="GD196" s="73">
        <v>73.939899999999994</v>
      </c>
      <c r="GE196" s="74">
        <v>3020.9189999999999</v>
      </c>
      <c r="GF196" s="39">
        <f t="shared" si="1056"/>
        <v>40856.411761444091</v>
      </c>
      <c r="GG196" s="73">
        <v>1.1999999999999999E-3</v>
      </c>
      <c r="GH196" s="74">
        <v>1.141</v>
      </c>
      <c r="GI196" s="39">
        <f t="shared" si="1056"/>
        <v>950833.33333333349</v>
      </c>
      <c r="GJ196" s="40">
        <v>0</v>
      </c>
      <c r="GK196" s="6">
        <v>0</v>
      </c>
      <c r="GL196" s="39">
        <f t="shared" si="1056"/>
        <v>0</v>
      </c>
      <c r="GM196" s="40">
        <v>0</v>
      </c>
      <c r="GN196" s="6">
        <v>0</v>
      </c>
      <c r="GO196" s="39">
        <f t="shared" si="1056"/>
        <v>0</v>
      </c>
      <c r="GP196" s="40">
        <v>0</v>
      </c>
      <c r="GQ196" s="6">
        <v>0</v>
      </c>
      <c r="GR196" s="39">
        <f t="shared" si="1056"/>
        <v>0</v>
      </c>
      <c r="GS196" s="8">
        <f>SUM(C196,F196,I196,L196,R196,X196,AA196,AJ196,AV196,AY196,BH196,BQ196,BT196,BZ196,CF196,CR196,DA196,DM196,DP196,EE196,EK196,EQ196,ET196,FC196,FI196,FL196,FX196,GA196,GD196,GP196+DG196+GG196+BW196+AM196+AD196+CO196+DJ196,CI196+AP196+CC196+EH196+O196)+EZ196+GJ196+CU196+EW196+EN196+FU196+DY196+DS196+BB196+U196+DV196+GM196+FF196+EB196+AS196</f>
        <v>2471.7518100000002</v>
      </c>
      <c r="GT196" s="69">
        <f>SUM(D196,G196,J196,M196,S196,Y196,AB196,AK196,AW196,AZ196,BI196,BR196,BU196,CA196,CG196,CS196,DB196,DN196,DQ196,EF196,EL196,ER196,EU196,FD196,FJ196,FM196,FY196,GB196,GE196,GQ196+DH196+GH196+BX196+AN196+AE196+CP196+DK196,CJ196+AQ196+CD196+EI196+P196)+FA196+GK196+CV196+EX196+EO196+FV196+DZ196+DT196+BC196+V196+DW196+GN196+FG196+EC196+AT196</f>
        <v>84471.78300000001</v>
      </c>
    </row>
    <row r="197" spans="1:202" x14ac:dyDescent="0.3">
      <c r="A197" s="52">
        <v>2020</v>
      </c>
      <c r="B197" s="53" t="s">
        <v>14</v>
      </c>
      <c r="C197" s="40">
        <v>0</v>
      </c>
      <c r="D197" s="6">
        <v>0</v>
      </c>
      <c r="E197" s="39">
        <f t="shared" si="1054"/>
        <v>0</v>
      </c>
      <c r="F197" s="75">
        <v>66.376000000000005</v>
      </c>
      <c r="G197" s="76">
        <v>2336.3119999999999</v>
      </c>
      <c r="H197" s="39">
        <f t="shared" si="1054"/>
        <v>35198.143907436417</v>
      </c>
      <c r="I197" s="75">
        <v>59.132719999999999</v>
      </c>
      <c r="J197" s="76">
        <v>1784.008</v>
      </c>
      <c r="K197" s="39">
        <f t="shared" si="1054"/>
        <v>30169.557564745879</v>
      </c>
      <c r="L197" s="75">
        <v>7.9480000000000009E-2</v>
      </c>
      <c r="M197" s="76">
        <v>2.5680000000000001</v>
      </c>
      <c r="N197" s="39">
        <f t="shared" si="1054"/>
        <v>32310.015098137897</v>
      </c>
      <c r="O197" s="75">
        <v>2.7300000000000001E-2</v>
      </c>
      <c r="P197" s="76">
        <v>0.72</v>
      </c>
      <c r="Q197" s="39">
        <f t="shared" si="1054"/>
        <v>26373.626373626372</v>
      </c>
      <c r="R197" s="40">
        <v>0</v>
      </c>
      <c r="S197" s="6">
        <v>0</v>
      </c>
      <c r="T197" s="39">
        <f t="shared" si="1054"/>
        <v>0</v>
      </c>
      <c r="U197" s="40">
        <v>0</v>
      </c>
      <c r="V197" s="6">
        <v>0</v>
      </c>
      <c r="W197" s="39">
        <f t="shared" si="1054"/>
        <v>0</v>
      </c>
      <c r="X197" s="75">
        <v>73.040480000000002</v>
      </c>
      <c r="Y197" s="76">
        <v>3183.7159999999999</v>
      </c>
      <c r="Z197" s="39">
        <f t="shared" si="1054"/>
        <v>43588.37729434418</v>
      </c>
      <c r="AA197" s="75">
        <v>2.2999999999999998</v>
      </c>
      <c r="AB197" s="76">
        <v>80.12</v>
      </c>
      <c r="AC197" s="39">
        <f t="shared" si="1054"/>
        <v>34834.782608695656</v>
      </c>
      <c r="AD197" s="40">
        <v>0</v>
      </c>
      <c r="AE197" s="6">
        <v>0</v>
      </c>
      <c r="AF197" s="39">
        <f t="shared" si="1054"/>
        <v>0</v>
      </c>
      <c r="AG197" s="40">
        <v>0</v>
      </c>
      <c r="AH197" s="6">
        <v>0</v>
      </c>
      <c r="AI197" s="39">
        <f t="shared" si="1025"/>
        <v>0</v>
      </c>
      <c r="AJ197" s="75">
        <v>465.50690000000003</v>
      </c>
      <c r="AK197" s="76">
        <v>20470.789000000001</v>
      </c>
      <c r="AL197" s="39">
        <f t="shared" si="1054"/>
        <v>43975.264383836198</v>
      </c>
      <c r="AM197" s="40">
        <v>0</v>
      </c>
      <c r="AN197" s="6">
        <v>0</v>
      </c>
      <c r="AO197" s="39">
        <f t="shared" si="1054"/>
        <v>0</v>
      </c>
      <c r="AP197" s="75">
        <v>8.0000000000000002E-3</v>
      </c>
      <c r="AQ197" s="76">
        <v>3.5000000000000003E-2</v>
      </c>
      <c r="AR197" s="39">
        <f t="shared" si="1054"/>
        <v>4375</v>
      </c>
      <c r="AS197" s="40">
        <v>0</v>
      </c>
      <c r="AT197" s="6">
        <v>0</v>
      </c>
      <c r="AU197" s="39">
        <f t="shared" ref="AU197:AU199" si="1058">IF(AS197=0,0,AT197/AS197*1000)</f>
        <v>0</v>
      </c>
      <c r="AV197" s="75">
        <v>207.86760000000001</v>
      </c>
      <c r="AW197" s="76">
        <v>6021.57</v>
      </c>
      <c r="AX197" s="39">
        <f t="shared" si="1054"/>
        <v>28968.295203292862</v>
      </c>
      <c r="AY197" s="75">
        <v>4.4189999999999996</v>
      </c>
      <c r="AZ197" s="76">
        <v>113.629</v>
      </c>
      <c r="BA197" s="39">
        <f t="shared" si="1054"/>
        <v>25713.736139398057</v>
      </c>
      <c r="BB197" s="40">
        <v>0</v>
      </c>
      <c r="BC197" s="6">
        <v>0</v>
      </c>
      <c r="BD197" s="39">
        <f t="shared" si="1054"/>
        <v>0</v>
      </c>
      <c r="BE197" s="75"/>
      <c r="BF197" s="76"/>
      <c r="BG197" s="39"/>
      <c r="BH197" s="75">
        <v>17.892599999999998</v>
      </c>
      <c r="BI197" s="76">
        <v>390.27199999999999</v>
      </c>
      <c r="BJ197" s="39">
        <f t="shared" si="1054"/>
        <v>21811.92224718599</v>
      </c>
      <c r="BK197" s="40">
        <v>0</v>
      </c>
      <c r="BL197" s="6">
        <v>0</v>
      </c>
      <c r="BM197" s="39">
        <f t="shared" si="1030"/>
        <v>0</v>
      </c>
      <c r="BN197" s="40">
        <v>0</v>
      </c>
      <c r="BO197" s="6">
        <v>0</v>
      </c>
      <c r="BP197" s="39">
        <f t="shared" si="1031"/>
        <v>0</v>
      </c>
      <c r="BQ197" s="40">
        <v>0</v>
      </c>
      <c r="BR197" s="6">
        <v>0</v>
      </c>
      <c r="BS197" s="39">
        <f t="shared" si="1054"/>
        <v>0</v>
      </c>
      <c r="BT197" s="75">
        <v>3.8531999999999997</v>
      </c>
      <c r="BU197" s="76">
        <v>113.35299999999999</v>
      </c>
      <c r="BV197" s="39">
        <f t="shared" si="1054"/>
        <v>29417.886432056472</v>
      </c>
      <c r="BW197" s="40">
        <v>0</v>
      </c>
      <c r="BX197" s="6">
        <v>0</v>
      </c>
      <c r="BY197" s="39">
        <f t="shared" si="1054"/>
        <v>0</v>
      </c>
      <c r="BZ197" s="75">
        <v>6.1375000000000002</v>
      </c>
      <c r="CA197" s="76">
        <v>1072.896</v>
      </c>
      <c r="CB197" s="39">
        <f t="shared" si="1054"/>
        <v>174809.93890020365</v>
      </c>
      <c r="CC197" s="40">
        <v>0</v>
      </c>
      <c r="CD197" s="6">
        <v>0</v>
      </c>
      <c r="CE197" s="39">
        <f t="shared" si="1054"/>
        <v>0</v>
      </c>
      <c r="CF197" s="40">
        <v>0</v>
      </c>
      <c r="CG197" s="6">
        <v>0</v>
      </c>
      <c r="CH197" s="39">
        <f t="shared" si="1055"/>
        <v>0</v>
      </c>
      <c r="CI197" s="40">
        <v>0</v>
      </c>
      <c r="CJ197" s="6">
        <v>0</v>
      </c>
      <c r="CK197" s="39">
        <f t="shared" si="1055"/>
        <v>0</v>
      </c>
      <c r="CL197" s="75">
        <v>0</v>
      </c>
      <c r="CM197" s="76">
        <v>0</v>
      </c>
      <c r="CN197" s="39">
        <f t="shared" si="1036"/>
        <v>0</v>
      </c>
      <c r="CO197" s="75">
        <v>0.28199999999999997</v>
      </c>
      <c r="CP197" s="76">
        <v>4.0279999999999996</v>
      </c>
      <c r="CQ197" s="39">
        <f t="shared" si="1055"/>
        <v>14283.68794326241</v>
      </c>
      <c r="CR197" s="40">
        <v>0</v>
      </c>
      <c r="CS197" s="6">
        <v>0</v>
      </c>
      <c r="CT197" s="39">
        <f t="shared" si="1055"/>
        <v>0</v>
      </c>
      <c r="CU197" s="40">
        <v>0</v>
      </c>
      <c r="CV197" s="6">
        <v>0</v>
      </c>
      <c r="CW197" s="39">
        <f t="shared" si="1055"/>
        <v>0</v>
      </c>
      <c r="CX197" s="40"/>
      <c r="CY197" s="6"/>
      <c r="CZ197" s="39"/>
      <c r="DA197" s="40">
        <v>0</v>
      </c>
      <c r="DB197" s="6">
        <v>0</v>
      </c>
      <c r="DC197" s="39">
        <f t="shared" si="1055"/>
        <v>0</v>
      </c>
      <c r="DD197" s="40">
        <v>0</v>
      </c>
      <c r="DE197" s="6">
        <v>0</v>
      </c>
      <c r="DF197" s="39">
        <f t="shared" si="1055"/>
        <v>0</v>
      </c>
      <c r="DG197" s="40">
        <v>0</v>
      </c>
      <c r="DH197" s="6">
        <v>0</v>
      </c>
      <c r="DI197" s="39">
        <f t="shared" si="1055"/>
        <v>0</v>
      </c>
      <c r="DJ197" s="40">
        <v>0</v>
      </c>
      <c r="DK197" s="6">
        <v>0</v>
      </c>
      <c r="DL197" s="39">
        <f t="shared" si="1055"/>
        <v>0</v>
      </c>
      <c r="DM197" s="75">
        <v>814.88900000000001</v>
      </c>
      <c r="DN197" s="76">
        <v>28295.142</v>
      </c>
      <c r="DO197" s="39">
        <f t="shared" si="1055"/>
        <v>34722.694747382775</v>
      </c>
      <c r="DP197" s="40">
        <v>0</v>
      </c>
      <c r="DQ197" s="6">
        <v>0</v>
      </c>
      <c r="DR197" s="39">
        <f t="shared" si="1055"/>
        <v>0</v>
      </c>
      <c r="DS197" s="40">
        <v>0</v>
      </c>
      <c r="DT197" s="6">
        <v>0</v>
      </c>
      <c r="DU197" s="39">
        <f t="shared" si="1055"/>
        <v>0</v>
      </c>
      <c r="DV197" s="40">
        <v>0</v>
      </c>
      <c r="DW197" s="6">
        <v>0</v>
      </c>
      <c r="DX197" s="39">
        <f t="shared" si="1055"/>
        <v>0</v>
      </c>
      <c r="DY197" s="40">
        <v>0</v>
      </c>
      <c r="DZ197" s="6">
        <v>0</v>
      </c>
      <c r="EA197" s="39">
        <f t="shared" si="1055"/>
        <v>0</v>
      </c>
      <c r="EB197" s="40">
        <v>0</v>
      </c>
      <c r="EC197" s="6">
        <v>0</v>
      </c>
      <c r="ED197" s="39">
        <f t="shared" si="1055"/>
        <v>0</v>
      </c>
      <c r="EE197" s="40">
        <v>0</v>
      </c>
      <c r="EF197" s="6">
        <v>0</v>
      </c>
      <c r="EG197" s="39">
        <f t="shared" si="1055"/>
        <v>0</v>
      </c>
      <c r="EH197" s="40">
        <v>0</v>
      </c>
      <c r="EI197" s="6">
        <v>0</v>
      </c>
      <c r="EJ197" s="39">
        <f t="shared" si="1055"/>
        <v>0</v>
      </c>
      <c r="EK197" s="40">
        <v>0</v>
      </c>
      <c r="EL197" s="6">
        <v>0</v>
      </c>
      <c r="EM197" s="39">
        <f t="shared" si="1055"/>
        <v>0</v>
      </c>
      <c r="EN197" s="40">
        <v>0</v>
      </c>
      <c r="EO197" s="6">
        <v>0</v>
      </c>
      <c r="EP197" s="39">
        <f t="shared" si="1055"/>
        <v>0</v>
      </c>
      <c r="EQ197" s="40">
        <v>0</v>
      </c>
      <c r="ER197" s="6">
        <v>0</v>
      </c>
      <c r="ES197" s="39">
        <f t="shared" si="1055"/>
        <v>0</v>
      </c>
      <c r="ET197" s="75">
        <v>217.00733</v>
      </c>
      <c r="EU197" s="76">
        <v>5193.4340000000002</v>
      </c>
      <c r="EV197" s="39">
        <f t="shared" si="1055"/>
        <v>23932.067179481914</v>
      </c>
      <c r="EW197" s="40">
        <v>0</v>
      </c>
      <c r="EX197" s="6">
        <v>0</v>
      </c>
      <c r="EY197" s="39">
        <f t="shared" si="1055"/>
        <v>0</v>
      </c>
      <c r="EZ197" s="40">
        <v>0</v>
      </c>
      <c r="FA197" s="6">
        <v>0</v>
      </c>
      <c r="FB197" s="39">
        <f t="shared" si="1056"/>
        <v>0</v>
      </c>
      <c r="FC197" s="40">
        <v>0</v>
      </c>
      <c r="FD197" s="6">
        <v>0</v>
      </c>
      <c r="FE197" s="39">
        <f t="shared" si="1056"/>
        <v>0</v>
      </c>
      <c r="FF197" s="40">
        <v>0</v>
      </c>
      <c r="FG197" s="6">
        <v>0</v>
      </c>
      <c r="FH197" s="39">
        <f t="shared" si="1056"/>
        <v>0</v>
      </c>
      <c r="FI197" s="40">
        <v>0</v>
      </c>
      <c r="FJ197" s="6">
        <v>0</v>
      </c>
      <c r="FK197" s="39">
        <f t="shared" si="1056"/>
        <v>0</v>
      </c>
      <c r="FL197" s="75">
        <v>42.527000000000001</v>
      </c>
      <c r="FM197" s="76">
        <v>1925.0640000000001</v>
      </c>
      <c r="FN197" s="39">
        <f t="shared" si="1056"/>
        <v>45266.865755872743</v>
      </c>
      <c r="FO197" s="40">
        <v>0</v>
      </c>
      <c r="FP197" s="6">
        <v>0</v>
      </c>
      <c r="FQ197" s="39">
        <f t="shared" si="1041"/>
        <v>0</v>
      </c>
      <c r="FR197" s="40">
        <v>0</v>
      </c>
      <c r="FS197" s="6">
        <v>0</v>
      </c>
      <c r="FT197" s="39">
        <f t="shared" si="1042"/>
        <v>0</v>
      </c>
      <c r="FU197" s="40">
        <v>0</v>
      </c>
      <c r="FV197" s="6">
        <v>0</v>
      </c>
      <c r="FW197" s="39">
        <f t="shared" si="1056"/>
        <v>0</v>
      </c>
      <c r="FX197" s="40">
        <v>0</v>
      </c>
      <c r="FY197" s="6">
        <v>0</v>
      </c>
      <c r="FZ197" s="39">
        <f t="shared" si="1056"/>
        <v>0</v>
      </c>
      <c r="GA197" s="75">
        <v>1.8237999999999999</v>
      </c>
      <c r="GB197" s="76">
        <v>368.44900000000001</v>
      </c>
      <c r="GC197" s="39">
        <f t="shared" si="1056"/>
        <v>202022.69985744052</v>
      </c>
      <c r="GD197" s="75">
        <v>46.301870000000001</v>
      </c>
      <c r="GE197" s="76">
        <v>1667.1010000000001</v>
      </c>
      <c r="GF197" s="39">
        <f t="shared" si="1056"/>
        <v>36005.046880395981</v>
      </c>
      <c r="GG197" s="75">
        <v>7.5460000000000003</v>
      </c>
      <c r="GH197" s="76">
        <v>52.173999999999999</v>
      </c>
      <c r="GI197" s="39">
        <f t="shared" si="1056"/>
        <v>6914.1266896368934</v>
      </c>
      <c r="GJ197" s="40">
        <v>0</v>
      </c>
      <c r="GK197" s="6">
        <v>0</v>
      </c>
      <c r="GL197" s="39">
        <f t="shared" si="1056"/>
        <v>0</v>
      </c>
      <c r="GM197" s="40">
        <v>0</v>
      </c>
      <c r="GN197" s="6">
        <v>0</v>
      </c>
      <c r="GO197" s="39">
        <f t="shared" si="1056"/>
        <v>0</v>
      </c>
      <c r="GP197" s="40">
        <v>0</v>
      </c>
      <c r="GQ197" s="6">
        <v>0</v>
      </c>
      <c r="GR197" s="39">
        <f t="shared" si="1056"/>
        <v>0</v>
      </c>
      <c r="GS197" s="8">
        <f t="shared" ref="GS197:GS200" si="1059">SUM(C197,F197,I197,L197,R197,X197,AA197,AJ197,AV197,AY197,BH197,BQ197,BT197,BZ197,CF197,CR197,DA197,DM197,DP197,EE197,EK197,EQ197,ET197,FC197,FI197,FL197,FX197,GA197,GD197,GP197+DG197+GG197+BW197+AM197+AD197+CO197+DJ197,CI197+AP197+CC197+EH197+O197)+EZ197+GJ197+CU197+EW197+EN197+FU197+DY197+DS197+BB197+U197+DV197+GM197+FF197+EB197+AS197</f>
        <v>2037.0177800000001</v>
      </c>
      <c r="GT197" s="69">
        <f t="shared" ref="GT197:GT200" si="1060">SUM(D197,G197,J197,M197,S197,Y197,AB197,AK197,AW197,AZ197,BI197,BR197,BU197,CA197,CG197,CS197,DB197,DN197,DQ197,EF197,EL197,ER197,EU197,FD197,FJ197,FM197,FY197,GB197,GE197,GQ197+DH197+GH197+BX197+AN197+AE197+CP197+DK197,CJ197+AQ197+CD197+EI197+P197)+FA197+GK197+CV197+EX197+EO197+FV197+DZ197+DT197+BC197+V197+DW197+GN197+FG197+EC197+AT197</f>
        <v>73075.37999999999</v>
      </c>
    </row>
    <row r="198" spans="1:202" x14ac:dyDescent="0.3">
      <c r="A198" s="52">
        <v>2020</v>
      </c>
      <c r="B198" s="39" t="s">
        <v>15</v>
      </c>
      <c r="C198" s="40">
        <v>0</v>
      </c>
      <c r="D198" s="6">
        <v>0</v>
      </c>
      <c r="E198" s="39">
        <f t="shared" si="1054"/>
        <v>0</v>
      </c>
      <c r="F198" s="77">
        <v>38.443390000000001</v>
      </c>
      <c r="G198" s="78">
        <v>1168.117</v>
      </c>
      <c r="H198" s="39">
        <f t="shared" si="1054"/>
        <v>30385.379645239402</v>
      </c>
      <c r="I198" s="77">
        <v>27.336359999999999</v>
      </c>
      <c r="J198" s="78">
        <v>863.173</v>
      </c>
      <c r="K198" s="39">
        <f t="shared" si="1054"/>
        <v>31576.003535218297</v>
      </c>
      <c r="L198" s="40">
        <v>0</v>
      </c>
      <c r="M198" s="6">
        <v>0</v>
      </c>
      <c r="N198" s="39">
        <f t="shared" si="1054"/>
        <v>0</v>
      </c>
      <c r="O198" s="77">
        <v>3.5900000000000001E-2</v>
      </c>
      <c r="P198" s="78">
        <v>0.86399999999999999</v>
      </c>
      <c r="Q198" s="39">
        <f t="shared" si="1054"/>
        <v>24066.852367688021</v>
      </c>
      <c r="R198" s="40">
        <v>0</v>
      </c>
      <c r="S198" s="6">
        <v>0</v>
      </c>
      <c r="T198" s="39">
        <f t="shared" si="1054"/>
        <v>0</v>
      </c>
      <c r="U198" s="40">
        <v>0</v>
      </c>
      <c r="V198" s="6">
        <v>0</v>
      </c>
      <c r="W198" s="39">
        <f t="shared" si="1054"/>
        <v>0</v>
      </c>
      <c r="X198" s="77">
        <v>173.90207999999998</v>
      </c>
      <c r="Y198" s="78">
        <v>7765.018</v>
      </c>
      <c r="Z198" s="39">
        <f t="shared" si="1054"/>
        <v>44651.668341172233</v>
      </c>
      <c r="AA198" s="77">
        <v>1.08274</v>
      </c>
      <c r="AB198" s="78">
        <v>221.99</v>
      </c>
      <c r="AC198" s="39">
        <f t="shared" si="1054"/>
        <v>205026.13739217172</v>
      </c>
      <c r="AD198" s="40">
        <v>0</v>
      </c>
      <c r="AE198" s="6">
        <v>0</v>
      </c>
      <c r="AF198" s="39">
        <f t="shared" si="1054"/>
        <v>0</v>
      </c>
      <c r="AG198" s="40">
        <v>0</v>
      </c>
      <c r="AH198" s="6">
        <v>0</v>
      </c>
      <c r="AI198" s="39">
        <f t="shared" si="1025"/>
        <v>0</v>
      </c>
      <c r="AJ198" s="77">
        <v>345.52300000000002</v>
      </c>
      <c r="AK198" s="78">
        <v>16610.335999999999</v>
      </c>
      <c r="AL198" s="39">
        <f t="shared" si="1054"/>
        <v>48073.025529414823</v>
      </c>
      <c r="AM198" s="40">
        <v>0</v>
      </c>
      <c r="AN198" s="6">
        <v>0</v>
      </c>
      <c r="AO198" s="39">
        <f t="shared" si="1054"/>
        <v>0</v>
      </c>
      <c r="AP198" s="77">
        <v>8.0000000000000002E-3</v>
      </c>
      <c r="AQ198" s="78">
        <v>3.5000000000000003E-2</v>
      </c>
      <c r="AR198" s="39">
        <f t="shared" si="1054"/>
        <v>4375</v>
      </c>
      <c r="AS198" s="40">
        <v>0</v>
      </c>
      <c r="AT198" s="6">
        <v>0</v>
      </c>
      <c r="AU198" s="39">
        <f t="shared" si="1058"/>
        <v>0</v>
      </c>
      <c r="AV198" s="77">
        <v>117.30172</v>
      </c>
      <c r="AW198" s="78">
        <v>4093.828</v>
      </c>
      <c r="AX198" s="39">
        <f t="shared" si="1054"/>
        <v>34899.982711250952</v>
      </c>
      <c r="AY198" s="40">
        <v>0</v>
      </c>
      <c r="AZ198" s="6">
        <v>0</v>
      </c>
      <c r="BA198" s="39">
        <f t="shared" si="1054"/>
        <v>0</v>
      </c>
      <c r="BB198" s="40">
        <v>0</v>
      </c>
      <c r="BC198" s="6">
        <v>0</v>
      </c>
      <c r="BD198" s="39">
        <f t="shared" si="1054"/>
        <v>0</v>
      </c>
      <c r="BE198" s="40"/>
      <c r="BF198" s="6"/>
      <c r="BG198" s="39"/>
      <c r="BH198" s="40">
        <v>0</v>
      </c>
      <c r="BI198" s="6">
        <v>0</v>
      </c>
      <c r="BJ198" s="39">
        <f t="shared" si="1054"/>
        <v>0</v>
      </c>
      <c r="BK198" s="40">
        <v>0</v>
      </c>
      <c r="BL198" s="6">
        <v>0</v>
      </c>
      <c r="BM198" s="39">
        <f t="shared" si="1030"/>
        <v>0</v>
      </c>
      <c r="BN198" s="40">
        <v>0</v>
      </c>
      <c r="BO198" s="6">
        <v>0</v>
      </c>
      <c r="BP198" s="39">
        <f t="shared" si="1031"/>
        <v>0</v>
      </c>
      <c r="BQ198" s="40">
        <v>0</v>
      </c>
      <c r="BR198" s="6">
        <v>0</v>
      </c>
      <c r="BS198" s="39">
        <f t="shared" si="1054"/>
        <v>0</v>
      </c>
      <c r="BT198" s="77">
        <v>14.487909999999999</v>
      </c>
      <c r="BU198" s="78">
        <v>438.56299999999999</v>
      </c>
      <c r="BV198" s="39">
        <f t="shared" si="1054"/>
        <v>30270.963858831263</v>
      </c>
      <c r="BW198" s="40">
        <v>0</v>
      </c>
      <c r="BX198" s="6">
        <v>0</v>
      </c>
      <c r="BY198" s="39">
        <f t="shared" si="1054"/>
        <v>0</v>
      </c>
      <c r="BZ198" s="77">
        <v>9.4079999999999995</v>
      </c>
      <c r="CA198" s="78">
        <v>1095.047</v>
      </c>
      <c r="CB198" s="39">
        <f t="shared" si="1054"/>
        <v>116395.30187074831</v>
      </c>
      <c r="CC198" s="40">
        <v>0</v>
      </c>
      <c r="CD198" s="6">
        <v>0</v>
      </c>
      <c r="CE198" s="39">
        <f t="shared" si="1054"/>
        <v>0</v>
      </c>
      <c r="CF198" s="40">
        <v>0</v>
      </c>
      <c r="CG198" s="6">
        <v>0</v>
      </c>
      <c r="CH198" s="39">
        <f t="shared" si="1055"/>
        <v>0</v>
      </c>
      <c r="CI198" s="40">
        <v>0</v>
      </c>
      <c r="CJ198" s="6">
        <v>0</v>
      </c>
      <c r="CK198" s="39">
        <f t="shared" si="1055"/>
        <v>0</v>
      </c>
      <c r="CL198" s="77">
        <v>0</v>
      </c>
      <c r="CM198" s="78">
        <v>0</v>
      </c>
      <c r="CN198" s="39">
        <f t="shared" si="1036"/>
        <v>0</v>
      </c>
      <c r="CO198" s="77">
        <v>1</v>
      </c>
      <c r="CP198" s="78">
        <v>3</v>
      </c>
      <c r="CQ198" s="39">
        <f t="shared" si="1055"/>
        <v>3000</v>
      </c>
      <c r="CR198" s="40">
        <v>0</v>
      </c>
      <c r="CS198" s="6">
        <v>0</v>
      </c>
      <c r="CT198" s="39">
        <f t="shared" si="1055"/>
        <v>0</v>
      </c>
      <c r="CU198" s="40">
        <v>0</v>
      </c>
      <c r="CV198" s="6">
        <v>0</v>
      </c>
      <c r="CW198" s="39">
        <f t="shared" si="1055"/>
        <v>0</v>
      </c>
      <c r="CX198" s="40"/>
      <c r="CY198" s="6"/>
      <c r="CZ198" s="39"/>
      <c r="DA198" s="40">
        <v>0</v>
      </c>
      <c r="DB198" s="6">
        <v>0</v>
      </c>
      <c r="DC198" s="39">
        <f t="shared" si="1055"/>
        <v>0</v>
      </c>
      <c r="DD198" s="40">
        <v>0</v>
      </c>
      <c r="DE198" s="6">
        <v>0</v>
      </c>
      <c r="DF198" s="39">
        <f t="shared" si="1055"/>
        <v>0</v>
      </c>
      <c r="DG198" s="40">
        <v>0</v>
      </c>
      <c r="DH198" s="6">
        <v>0</v>
      </c>
      <c r="DI198" s="39">
        <f t="shared" si="1055"/>
        <v>0</v>
      </c>
      <c r="DJ198" s="40">
        <v>0</v>
      </c>
      <c r="DK198" s="6">
        <v>0</v>
      </c>
      <c r="DL198" s="39">
        <f t="shared" si="1055"/>
        <v>0</v>
      </c>
      <c r="DM198" s="77">
        <v>864.50995999999998</v>
      </c>
      <c r="DN198" s="78">
        <v>31821.760999999999</v>
      </c>
      <c r="DO198" s="39">
        <f t="shared" si="1055"/>
        <v>36809.016058068315</v>
      </c>
      <c r="DP198" s="77">
        <v>0.15655000000000002</v>
      </c>
      <c r="DQ198" s="78">
        <v>305.67399999999998</v>
      </c>
      <c r="DR198" s="39">
        <f t="shared" si="1055"/>
        <v>1952564.6758224205</v>
      </c>
      <c r="DS198" s="40">
        <v>0</v>
      </c>
      <c r="DT198" s="6">
        <v>0</v>
      </c>
      <c r="DU198" s="39">
        <f t="shared" si="1055"/>
        <v>0</v>
      </c>
      <c r="DV198" s="40">
        <v>0</v>
      </c>
      <c r="DW198" s="6">
        <v>0</v>
      </c>
      <c r="DX198" s="39">
        <f t="shared" si="1055"/>
        <v>0</v>
      </c>
      <c r="DY198" s="40">
        <v>0</v>
      </c>
      <c r="DZ198" s="6">
        <v>0</v>
      </c>
      <c r="EA198" s="39">
        <f t="shared" si="1055"/>
        <v>0</v>
      </c>
      <c r="EB198" s="40">
        <v>0</v>
      </c>
      <c r="EC198" s="6">
        <v>0</v>
      </c>
      <c r="ED198" s="39">
        <f t="shared" si="1055"/>
        <v>0</v>
      </c>
      <c r="EE198" s="40">
        <v>0</v>
      </c>
      <c r="EF198" s="6">
        <v>0</v>
      </c>
      <c r="EG198" s="39">
        <f t="shared" si="1055"/>
        <v>0</v>
      </c>
      <c r="EH198" s="40">
        <v>0</v>
      </c>
      <c r="EI198" s="6">
        <v>0</v>
      </c>
      <c r="EJ198" s="39">
        <f t="shared" si="1055"/>
        <v>0</v>
      </c>
      <c r="EK198" s="77">
        <v>1.6000000000000001E-3</v>
      </c>
      <c r="EL198" s="78">
        <v>0.13100000000000001</v>
      </c>
      <c r="EM198" s="39">
        <f t="shared" si="1055"/>
        <v>81875</v>
      </c>
      <c r="EN198" s="40">
        <v>0</v>
      </c>
      <c r="EO198" s="6">
        <v>0</v>
      </c>
      <c r="EP198" s="39">
        <f t="shared" si="1055"/>
        <v>0</v>
      </c>
      <c r="EQ198" s="40">
        <v>0</v>
      </c>
      <c r="ER198" s="6">
        <v>0</v>
      </c>
      <c r="ES198" s="39">
        <f t="shared" si="1055"/>
        <v>0</v>
      </c>
      <c r="ET198" s="77">
        <v>83.435479999999998</v>
      </c>
      <c r="EU198" s="78">
        <v>1823.02</v>
      </c>
      <c r="EV198" s="39">
        <f t="shared" si="1055"/>
        <v>21849.457808596537</v>
      </c>
      <c r="EW198" s="40">
        <v>0</v>
      </c>
      <c r="EX198" s="6">
        <v>0</v>
      </c>
      <c r="EY198" s="39">
        <f t="shared" si="1055"/>
        <v>0</v>
      </c>
      <c r="EZ198" s="40">
        <v>0</v>
      </c>
      <c r="FA198" s="6">
        <v>0</v>
      </c>
      <c r="FB198" s="39">
        <f t="shared" si="1056"/>
        <v>0</v>
      </c>
      <c r="FC198" s="40">
        <v>0</v>
      </c>
      <c r="FD198" s="6">
        <v>0</v>
      </c>
      <c r="FE198" s="39">
        <f t="shared" si="1056"/>
        <v>0</v>
      </c>
      <c r="FF198" s="40">
        <v>0</v>
      </c>
      <c r="FG198" s="6">
        <v>0</v>
      </c>
      <c r="FH198" s="39">
        <f t="shared" si="1056"/>
        <v>0</v>
      </c>
      <c r="FI198" s="40">
        <v>0</v>
      </c>
      <c r="FJ198" s="6">
        <v>0</v>
      </c>
      <c r="FK198" s="39">
        <f t="shared" si="1056"/>
        <v>0</v>
      </c>
      <c r="FL198" s="77">
        <v>84.941479999999999</v>
      </c>
      <c r="FM198" s="78">
        <v>2443.7049999999999</v>
      </c>
      <c r="FN198" s="39">
        <f t="shared" si="1056"/>
        <v>28769.277389562791</v>
      </c>
      <c r="FO198" s="40">
        <v>0</v>
      </c>
      <c r="FP198" s="6">
        <v>0</v>
      </c>
      <c r="FQ198" s="39">
        <f t="shared" si="1041"/>
        <v>0</v>
      </c>
      <c r="FR198" s="40">
        <v>0</v>
      </c>
      <c r="FS198" s="6">
        <v>0</v>
      </c>
      <c r="FT198" s="39">
        <f t="shared" si="1042"/>
        <v>0</v>
      </c>
      <c r="FU198" s="40">
        <v>0</v>
      </c>
      <c r="FV198" s="6">
        <v>0</v>
      </c>
      <c r="FW198" s="39">
        <f t="shared" si="1056"/>
        <v>0</v>
      </c>
      <c r="FX198" s="40">
        <v>0</v>
      </c>
      <c r="FY198" s="6">
        <v>0</v>
      </c>
      <c r="FZ198" s="39">
        <f t="shared" si="1056"/>
        <v>0</v>
      </c>
      <c r="GA198" s="77">
        <v>106.69359</v>
      </c>
      <c r="GB198" s="78">
        <v>1960.671</v>
      </c>
      <c r="GC198" s="39">
        <f t="shared" si="1056"/>
        <v>18376.652243119759</v>
      </c>
      <c r="GD198" s="77">
        <v>31.586779999999997</v>
      </c>
      <c r="GE198" s="78">
        <v>1313.7719999999999</v>
      </c>
      <c r="GF198" s="39">
        <f>IF(GD198=0,0,GE198/GD198*1000)</f>
        <v>41592.463682591268</v>
      </c>
      <c r="GG198" s="40">
        <v>0</v>
      </c>
      <c r="GH198" s="6">
        <v>0</v>
      </c>
      <c r="GI198" s="39">
        <f t="shared" si="1056"/>
        <v>0</v>
      </c>
      <c r="GJ198" s="40">
        <v>0</v>
      </c>
      <c r="GK198" s="6">
        <v>0</v>
      </c>
      <c r="GL198" s="39">
        <f t="shared" si="1056"/>
        <v>0</v>
      </c>
      <c r="GM198" s="40">
        <v>0</v>
      </c>
      <c r="GN198" s="6">
        <v>0</v>
      </c>
      <c r="GO198" s="39">
        <f t="shared" si="1056"/>
        <v>0</v>
      </c>
      <c r="GP198" s="40">
        <v>0</v>
      </c>
      <c r="GQ198" s="6">
        <v>0</v>
      </c>
      <c r="GR198" s="39">
        <f t="shared" si="1056"/>
        <v>0</v>
      </c>
      <c r="GS198" s="8">
        <f>SUM(C198,F198,I198,L198,R198,X198,AA198,AJ198,AV198,AY198,BH198,BQ198,BT198,BZ198,CF198,CR198,DA198,DM198,DP198,EE198,EK198,EQ198,ET198,FC198,FI198,FL198,FX198,GA198,GD198,GP198+DG198+GG198+BW198+AM198+AD198+CO198+DJ198,CI198+AP198+CC198+EH198+O198)+EZ198+GJ198+CU198+EW198+EN198+FU198+DY198+DS198+BB198+U198+DV198+GM198+FF198+EB198+AS198</f>
        <v>1899.85454</v>
      </c>
      <c r="GT198" s="69">
        <f>SUM(D198,G198,J198,M198,S198,Y198,AB198,AK198,AW198,AZ198,BI198,BR198,BU198,CA198,CG198,CS198,DB198,DN198,DQ198,EF198,EL198,ER198,EU198,FD198,FJ198,FM198,FY198,GB198,GE198,GQ198+DH198+GH198+BX198+AN198+AE198+CP198+DK198,CJ198+AQ198+CD198+EI198+P198)+FA198+GK198+CV198+EX198+EO198+FV198+DZ198+DT198+BC198+V198+DW198+GN198+FG198+EC198+AT198</f>
        <v>71928.705000000002</v>
      </c>
    </row>
    <row r="199" spans="1:202" x14ac:dyDescent="0.3">
      <c r="A199" s="52">
        <v>2020</v>
      </c>
      <c r="B199" s="53" t="s">
        <v>16</v>
      </c>
      <c r="C199" s="40">
        <v>0</v>
      </c>
      <c r="D199" s="6">
        <v>0</v>
      </c>
      <c r="E199" s="39">
        <f t="shared" si="1054"/>
        <v>0</v>
      </c>
      <c r="F199" s="80">
        <v>44.923070000000003</v>
      </c>
      <c r="G199" s="79">
        <v>1886.423</v>
      </c>
      <c r="H199" s="39">
        <f t="shared" si="1054"/>
        <v>41992.299279635161</v>
      </c>
      <c r="I199" s="80">
        <v>30.673439999999999</v>
      </c>
      <c r="J199" s="79">
        <v>840.19600000000003</v>
      </c>
      <c r="K199" s="39">
        <f t="shared" si="1054"/>
        <v>27391.645671303904</v>
      </c>
      <c r="L199" s="80">
        <v>2.0320299999999998</v>
      </c>
      <c r="M199" s="79">
        <v>93.938999999999993</v>
      </c>
      <c r="N199" s="39">
        <f t="shared" si="1054"/>
        <v>46229.14031781027</v>
      </c>
      <c r="O199" s="80">
        <v>6.3E-3</v>
      </c>
      <c r="P199" s="79">
        <v>0.17399999999999999</v>
      </c>
      <c r="Q199" s="39">
        <f t="shared" si="1054"/>
        <v>27619.047619047618</v>
      </c>
      <c r="R199" s="40">
        <v>0</v>
      </c>
      <c r="S199" s="6">
        <v>0</v>
      </c>
      <c r="T199" s="39">
        <f t="shared" si="1054"/>
        <v>0</v>
      </c>
      <c r="U199" s="40">
        <v>0</v>
      </c>
      <c r="V199" s="6">
        <v>0</v>
      </c>
      <c r="W199" s="39">
        <f t="shared" si="1054"/>
        <v>0</v>
      </c>
      <c r="X199" s="80">
        <v>102.57539999999999</v>
      </c>
      <c r="Y199" s="79">
        <v>5308.0320000000002</v>
      </c>
      <c r="Z199" s="39">
        <f t="shared" si="1054"/>
        <v>51747.612000538145</v>
      </c>
      <c r="AA199" s="80">
        <v>0.33438000000000001</v>
      </c>
      <c r="AB199" s="79">
        <v>70.632999999999996</v>
      </c>
      <c r="AC199" s="39">
        <f t="shared" si="1054"/>
        <v>211235.71983970332</v>
      </c>
      <c r="AD199" s="40">
        <v>0</v>
      </c>
      <c r="AE199" s="6">
        <v>0</v>
      </c>
      <c r="AF199" s="39">
        <f t="shared" si="1054"/>
        <v>0</v>
      </c>
      <c r="AG199" s="40">
        <v>0</v>
      </c>
      <c r="AH199" s="6">
        <v>0</v>
      </c>
      <c r="AI199" s="39">
        <f t="shared" si="1025"/>
        <v>0</v>
      </c>
      <c r="AJ199" s="80">
        <v>309.46199999999999</v>
      </c>
      <c r="AK199" s="79">
        <v>14201.438</v>
      </c>
      <c r="AL199" s="39">
        <f t="shared" si="1054"/>
        <v>45890.732949441292</v>
      </c>
      <c r="AM199" s="40">
        <v>0</v>
      </c>
      <c r="AN199" s="6">
        <v>0</v>
      </c>
      <c r="AO199" s="39">
        <f t="shared" si="1054"/>
        <v>0</v>
      </c>
      <c r="AP199" s="80">
        <v>3.0000000000000001E-3</v>
      </c>
      <c r="AQ199" s="79">
        <v>3.5000000000000003E-2</v>
      </c>
      <c r="AR199" s="39">
        <f t="shared" si="1054"/>
        <v>11666.666666666668</v>
      </c>
      <c r="AS199" s="40">
        <v>0</v>
      </c>
      <c r="AT199" s="6">
        <v>0</v>
      </c>
      <c r="AU199" s="39">
        <f t="shared" si="1058"/>
        <v>0</v>
      </c>
      <c r="AV199" s="80">
        <v>260.42908999999997</v>
      </c>
      <c r="AW199" s="79">
        <v>8918.6759999999995</v>
      </c>
      <c r="AX199" s="39">
        <f t="shared" si="1054"/>
        <v>34246.082110105293</v>
      </c>
      <c r="AY199" s="80">
        <v>3.903</v>
      </c>
      <c r="AZ199" s="79">
        <v>97.953999999999994</v>
      </c>
      <c r="BA199" s="39">
        <f t="shared" si="1054"/>
        <v>25097.104791186266</v>
      </c>
      <c r="BB199" s="40">
        <v>0</v>
      </c>
      <c r="BC199" s="6">
        <v>0</v>
      </c>
      <c r="BD199" s="39">
        <f t="shared" si="1054"/>
        <v>0</v>
      </c>
      <c r="BE199" s="80"/>
      <c r="BF199" s="79"/>
      <c r="BG199" s="39"/>
      <c r="BH199" s="80">
        <v>18.594999999999999</v>
      </c>
      <c r="BI199" s="79">
        <v>370.34</v>
      </c>
      <c r="BJ199" s="39">
        <f t="shared" si="1054"/>
        <v>19916.10648023662</v>
      </c>
      <c r="BK199" s="40">
        <v>0</v>
      </c>
      <c r="BL199" s="6">
        <v>0</v>
      </c>
      <c r="BM199" s="39">
        <f t="shared" si="1030"/>
        <v>0</v>
      </c>
      <c r="BN199" s="40">
        <v>0</v>
      </c>
      <c r="BO199" s="6">
        <v>0</v>
      </c>
      <c r="BP199" s="39">
        <f t="shared" si="1031"/>
        <v>0</v>
      </c>
      <c r="BQ199" s="40">
        <v>0</v>
      </c>
      <c r="BR199" s="6">
        <v>0</v>
      </c>
      <c r="BS199" s="39">
        <f t="shared" si="1054"/>
        <v>0</v>
      </c>
      <c r="BT199" s="80">
        <v>24.85277</v>
      </c>
      <c r="BU199" s="79">
        <v>518.447</v>
      </c>
      <c r="BV199" s="39">
        <f t="shared" si="1054"/>
        <v>20860.733028954117</v>
      </c>
      <c r="BW199" s="40">
        <v>0</v>
      </c>
      <c r="BX199" s="6">
        <v>0</v>
      </c>
      <c r="BY199" s="39">
        <f t="shared" si="1054"/>
        <v>0</v>
      </c>
      <c r="BZ199" s="80">
        <v>33.6</v>
      </c>
      <c r="CA199" s="79">
        <v>444.63900000000001</v>
      </c>
      <c r="CB199" s="39">
        <f t="shared" si="1054"/>
        <v>13233.303571428571</v>
      </c>
      <c r="CC199" s="40">
        <v>0</v>
      </c>
      <c r="CD199" s="6">
        <v>0</v>
      </c>
      <c r="CE199" s="39">
        <f t="shared" si="1054"/>
        <v>0</v>
      </c>
      <c r="CF199" s="40">
        <v>0</v>
      </c>
      <c r="CG199" s="6">
        <v>0</v>
      </c>
      <c r="CH199" s="39">
        <f t="shared" si="1055"/>
        <v>0</v>
      </c>
      <c r="CI199" s="40">
        <v>0</v>
      </c>
      <c r="CJ199" s="6">
        <v>0</v>
      </c>
      <c r="CK199" s="39">
        <f t="shared" si="1055"/>
        <v>0</v>
      </c>
      <c r="CL199" s="40">
        <v>0</v>
      </c>
      <c r="CM199" s="6">
        <v>0</v>
      </c>
      <c r="CN199" s="39">
        <f t="shared" si="1036"/>
        <v>0</v>
      </c>
      <c r="CO199" s="40">
        <v>0</v>
      </c>
      <c r="CP199" s="6">
        <v>0</v>
      </c>
      <c r="CQ199" s="39">
        <f t="shared" si="1055"/>
        <v>0</v>
      </c>
      <c r="CR199" s="40">
        <v>0</v>
      </c>
      <c r="CS199" s="6">
        <v>0</v>
      </c>
      <c r="CT199" s="39">
        <f t="shared" si="1055"/>
        <v>0</v>
      </c>
      <c r="CU199" s="40">
        <v>0</v>
      </c>
      <c r="CV199" s="6">
        <v>0</v>
      </c>
      <c r="CW199" s="39">
        <f t="shared" si="1055"/>
        <v>0</v>
      </c>
      <c r="CX199" s="40"/>
      <c r="CY199" s="6"/>
      <c r="CZ199" s="39"/>
      <c r="DA199" s="40">
        <v>0</v>
      </c>
      <c r="DB199" s="6">
        <v>0</v>
      </c>
      <c r="DC199" s="39">
        <f t="shared" si="1055"/>
        <v>0</v>
      </c>
      <c r="DD199" s="40">
        <v>0</v>
      </c>
      <c r="DE199" s="6">
        <v>0</v>
      </c>
      <c r="DF199" s="39">
        <f t="shared" si="1055"/>
        <v>0</v>
      </c>
      <c r="DG199" s="40">
        <v>0</v>
      </c>
      <c r="DH199" s="6">
        <v>0</v>
      </c>
      <c r="DI199" s="39">
        <f t="shared" si="1055"/>
        <v>0</v>
      </c>
      <c r="DJ199" s="40">
        <v>0</v>
      </c>
      <c r="DK199" s="6">
        <v>0</v>
      </c>
      <c r="DL199" s="39">
        <f t="shared" si="1055"/>
        <v>0</v>
      </c>
      <c r="DM199" s="80">
        <v>78.212199999999996</v>
      </c>
      <c r="DN199" s="79">
        <v>2572.8180000000002</v>
      </c>
      <c r="DO199" s="39">
        <f t="shared" si="1055"/>
        <v>32895.353921766684</v>
      </c>
      <c r="DP199" s="80">
        <v>4.0000000000000001E-3</v>
      </c>
      <c r="DQ199" s="79">
        <v>0.875</v>
      </c>
      <c r="DR199" s="39">
        <f t="shared" si="1055"/>
        <v>218750</v>
      </c>
      <c r="DS199" s="40">
        <v>0</v>
      </c>
      <c r="DT199" s="6">
        <v>0</v>
      </c>
      <c r="DU199" s="39">
        <f t="shared" si="1055"/>
        <v>0</v>
      </c>
      <c r="DV199" s="40">
        <v>0</v>
      </c>
      <c r="DW199" s="6">
        <v>0</v>
      </c>
      <c r="DX199" s="39">
        <f t="shared" si="1055"/>
        <v>0</v>
      </c>
      <c r="DY199" s="40">
        <v>0</v>
      </c>
      <c r="DZ199" s="6">
        <v>0</v>
      </c>
      <c r="EA199" s="39">
        <f t="shared" si="1055"/>
        <v>0</v>
      </c>
      <c r="EB199" s="40">
        <v>0</v>
      </c>
      <c r="EC199" s="6">
        <v>0</v>
      </c>
      <c r="ED199" s="39">
        <f t="shared" si="1055"/>
        <v>0</v>
      </c>
      <c r="EE199" s="40">
        <v>0</v>
      </c>
      <c r="EF199" s="6">
        <v>0</v>
      </c>
      <c r="EG199" s="39">
        <f t="shared" si="1055"/>
        <v>0</v>
      </c>
      <c r="EH199" s="40">
        <v>0</v>
      </c>
      <c r="EI199" s="6">
        <v>0</v>
      </c>
      <c r="EJ199" s="39">
        <f t="shared" si="1055"/>
        <v>0</v>
      </c>
      <c r="EK199" s="40">
        <v>0</v>
      </c>
      <c r="EL199" s="6">
        <v>0</v>
      </c>
      <c r="EM199" s="39">
        <f t="shared" si="1055"/>
        <v>0</v>
      </c>
      <c r="EN199" s="40">
        <v>0</v>
      </c>
      <c r="EO199" s="6">
        <v>0</v>
      </c>
      <c r="EP199" s="39">
        <f t="shared" si="1055"/>
        <v>0</v>
      </c>
      <c r="EQ199" s="40">
        <v>0</v>
      </c>
      <c r="ER199" s="6">
        <v>0</v>
      </c>
      <c r="ES199" s="39">
        <f t="shared" si="1055"/>
        <v>0</v>
      </c>
      <c r="ET199" s="80">
        <v>366.71128999999996</v>
      </c>
      <c r="EU199" s="79">
        <v>8351.9509999999991</v>
      </c>
      <c r="EV199" s="39">
        <f t="shared" si="1055"/>
        <v>22775.276430676571</v>
      </c>
      <c r="EW199" s="40">
        <v>0</v>
      </c>
      <c r="EX199" s="6">
        <v>0</v>
      </c>
      <c r="EY199" s="39">
        <f t="shared" si="1055"/>
        <v>0</v>
      </c>
      <c r="EZ199" s="40">
        <v>0</v>
      </c>
      <c r="FA199" s="6">
        <v>0</v>
      </c>
      <c r="FB199" s="39">
        <f t="shared" si="1056"/>
        <v>0</v>
      </c>
      <c r="FC199" s="40">
        <v>0</v>
      </c>
      <c r="FD199" s="6">
        <v>0</v>
      </c>
      <c r="FE199" s="39">
        <f t="shared" si="1056"/>
        <v>0</v>
      </c>
      <c r="FF199" s="40">
        <v>0</v>
      </c>
      <c r="FG199" s="6">
        <v>0</v>
      </c>
      <c r="FH199" s="39">
        <f t="shared" si="1056"/>
        <v>0</v>
      </c>
      <c r="FI199" s="40">
        <v>0</v>
      </c>
      <c r="FJ199" s="6">
        <v>0</v>
      </c>
      <c r="FK199" s="39">
        <f t="shared" si="1056"/>
        <v>0</v>
      </c>
      <c r="FL199" s="80">
        <v>20.769220000000001</v>
      </c>
      <c r="FM199" s="79">
        <v>736.04499999999996</v>
      </c>
      <c r="FN199" s="39">
        <f t="shared" si="1056"/>
        <v>35439.222079596635</v>
      </c>
      <c r="FO199" s="40">
        <v>0</v>
      </c>
      <c r="FP199" s="6">
        <v>0</v>
      </c>
      <c r="FQ199" s="39">
        <f t="shared" si="1041"/>
        <v>0</v>
      </c>
      <c r="FR199" s="40">
        <v>0</v>
      </c>
      <c r="FS199" s="6">
        <v>0</v>
      </c>
      <c r="FT199" s="39">
        <f t="shared" si="1042"/>
        <v>0</v>
      </c>
      <c r="FU199" s="40">
        <v>0</v>
      </c>
      <c r="FV199" s="6">
        <v>0</v>
      </c>
      <c r="FW199" s="39">
        <f t="shared" si="1056"/>
        <v>0</v>
      </c>
      <c r="FX199" s="40">
        <v>0</v>
      </c>
      <c r="FY199" s="6">
        <v>0</v>
      </c>
      <c r="FZ199" s="39">
        <f t="shared" si="1056"/>
        <v>0</v>
      </c>
      <c r="GA199" s="80">
        <v>1.4352499999999999</v>
      </c>
      <c r="GB199" s="79">
        <v>103.399</v>
      </c>
      <c r="GC199" s="39">
        <f t="shared" si="1056"/>
        <v>72042.501306392616</v>
      </c>
      <c r="GD199" s="80">
        <v>62.807830000000003</v>
      </c>
      <c r="GE199" s="79">
        <v>2901.8519999999999</v>
      </c>
      <c r="GF199" s="39">
        <f t="shared" si="1056"/>
        <v>46202.073849709501</v>
      </c>
      <c r="GG199" s="80">
        <v>8.2199999999999999E-3</v>
      </c>
      <c r="GH199" s="79">
        <v>3.004</v>
      </c>
      <c r="GI199" s="39">
        <f t="shared" si="1056"/>
        <v>365450.12165450124</v>
      </c>
      <c r="GJ199" s="40">
        <v>0</v>
      </c>
      <c r="GK199" s="6">
        <v>0</v>
      </c>
      <c r="GL199" s="39">
        <f t="shared" si="1056"/>
        <v>0</v>
      </c>
      <c r="GM199" s="40">
        <v>0</v>
      </c>
      <c r="GN199" s="6">
        <v>0</v>
      </c>
      <c r="GO199" s="39">
        <f t="shared" si="1056"/>
        <v>0</v>
      </c>
      <c r="GP199" s="40">
        <v>0</v>
      </c>
      <c r="GQ199" s="6">
        <v>0</v>
      </c>
      <c r="GR199" s="39">
        <f t="shared" si="1056"/>
        <v>0</v>
      </c>
      <c r="GS199" s="8">
        <f t="shared" si="1059"/>
        <v>1361.3374899999999</v>
      </c>
      <c r="GT199" s="69">
        <f t="shared" si="1060"/>
        <v>47420.87</v>
      </c>
    </row>
    <row r="200" spans="1:202" ht="15" thickBot="1" x14ac:dyDescent="0.35">
      <c r="A200" s="70"/>
      <c r="B200" s="55" t="s">
        <v>17</v>
      </c>
      <c r="C200" s="41">
        <f t="shared" ref="C200:D200" si="1061">SUM(C188:C199)</f>
        <v>0</v>
      </c>
      <c r="D200" s="32">
        <f t="shared" si="1061"/>
        <v>0</v>
      </c>
      <c r="E200" s="42"/>
      <c r="F200" s="41">
        <f t="shared" ref="F200:G200" si="1062">SUM(F188:F199)</f>
        <v>437.36231000000004</v>
      </c>
      <c r="G200" s="32">
        <f t="shared" si="1062"/>
        <v>16821.964</v>
      </c>
      <c r="H200" s="42"/>
      <c r="I200" s="41">
        <f t="shared" ref="I200:J200" si="1063">SUM(I188:I199)</f>
        <v>487.96822999999995</v>
      </c>
      <c r="J200" s="32">
        <f t="shared" si="1063"/>
        <v>14840.802</v>
      </c>
      <c r="K200" s="42"/>
      <c r="L200" s="41">
        <f t="shared" ref="L200:M200" si="1064">SUM(L188:L199)</f>
        <v>848.98883000000001</v>
      </c>
      <c r="M200" s="32">
        <f t="shared" si="1064"/>
        <v>4120.0910000000013</v>
      </c>
      <c r="N200" s="42"/>
      <c r="O200" s="41">
        <f t="shared" ref="O200:P200" si="1065">SUM(O188:O199)</f>
        <v>6.5583000000000009</v>
      </c>
      <c r="P200" s="32">
        <f t="shared" si="1065"/>
        <v>50.204999999999991</v>
      </c>
      <c r="Q200" s="42"/>
      <c r="R200" s="41">
        <f t="shared" ref="R200:S200" si="1066">SUM(R188:R199)</f>
        <v>0</v>
      </c>
      <c r="S200" s="32">
        <f t="shared" si="1066"/>
        <v>0</v>
      </c>
      <c r="T200" s="42"/>
      <c r="U200" s="41">
        <f t="shared" ref="U200:V200" si="1067">SUM(U188:U199)</f>
        <v>0</v>
      </c>
      <c r="V200" s="32">
        <f t="shared" si="1067"/>
        <v>0</v>
      </c>
      <c r="W200" s="42"/>
      <c r="X200" s="41">
        <f t="shared" ref="X200:Y200" si="1068">SUM(X188:X199)</f>
        <v>1388.10023</v>
      </c>
      <c r="Y200" s="32">
        <f t="shared" si="1068"/>
        <v>65139.033000000003</v>
      </c>
      <c r="Z200" s="42"/>
      <c r="AA200" s="41">
        <f t="shared" ref="AA200:AB200" si="1069">SUM(AA188:AA199)</f>
        <v>7.5934200000000001</v>
      </c>
      <c r="AB200" s="32">
        <f t="shared" si="1069"/>
        <v>1736.2510000000002</v>
      </c>
      <c r="AC200" s="42"/>
      <c r="AD200" s="41">
        <f t="shared" ref="AD200:AE200" si="1070">SUM(AD188:AD199)</f>
        <v>0</v>
      </c>
      <c r="AE200" s="32">
        <f t="shared" si="1070"/>
        <v>0</v>
      </c>
      <c r="AF200" s="42"/>
      <c r="AG200" s="41">
        <f t="shared" ref="AG200:AH200" si="1071">SUM(AG188:AG199)</f>
        <v>0</v>
      </c>
      <c r="AH200" s="32">
        <f t="shared" si="1071"/>
        <v>0</v>
      </c>
      <c r="AI200" s="42"/>
      <c r="AJ200" s="41">
        <f t="shared" ref="AJ200:AK200" si="1072">SUM(AJ188:AJ199)</f>
        <v>6542.0705699999999</v>
      </c>
      <c r="AK200" s="32">
        <f t="shared" si="1072"/>
        <v>254184.86299999998</v>
      </c>
      <c r="AL200" s="42"/>
      <c r="AM200" s="41">
        <f t="shared" ref="AM200:AN200" si="1073">SUM(AM188:AM199)</f>
        <v>0</v>
      </c>
      <c r="AN200" s="32">
        <f t="shared" si="1073"/>
        <v>0</v>
      </c>
      <c r="AO200" s="42"/>
      <c r="AP200" s="41">
        <f t="shared" ref="AP200:AQ200" si="1074">SUM(AP188:AP199)</f>
        <v>3.6799999999999999E-2</v>
      </c>
      <c r="AQ200" s="32">
        <f t="shared" si="1074"/>
        <v>0.51500000000000001</v>
      </c>
      <c r="AR200" s="42"/>
      <c r="AS200" s="41">
        <f t="shared" ref="AS200:AT200" si="1075">SUM(AS188:AS199)</f>
        <v>1E-3</v>
      </c>
      <c r="AT200" s="32">
        <f t="shared" si="1075"/>
        <v>0.27400000000000002</v>
      </c>
      <c r="AU200" s="42"/>
      <c r="AV200" s="41">
        <f t="shared" ref="AV200:AW200" si="1076">SUM(AV188:AV199)</f>
        <v>2528.0974200000001</v>
      </c>
      <c r="AW200" s="32">
        <f t="shared" si="1076"/>
        <v>74967.52900000001</v>
      </c>
      <c r="AX200" s="42"/>
      <c r="AY200" s="41">
        <f t="shared" ref="AY200:AZ200" si="1077">SUM(AY188:AY199)</f>
        <v>19.959</v>
      </c>
      <c r="AZ200" s="32">
        <f t="shared" si="1077"/>
        <v>555.33299999999997</v>
      </c>
      <c r="BA200" s="42"/>
      <c r="BB200" s="41">
        <f t="shared" ref="BB200:BC200" si="1078">SUM(BB188:BB199)</f>
        <v>0</v>
      </c>
      <c r="BC200" s="32">
        <f t="shared" si="1078"/>
        <v>0</v>
      </c>
      <c r="BD200" s="42"/>
      <c r="BE200" s="41"/>
      <c r="BF200" s="32"/>
      <c r="BG200" s="42"/>
      <c r="BH200" s="41">
        <f t="shared" ref="BH200:BI200" si="1079">SUM(BH188:BH199)</f>
        <v>112.8361</v>
      </c>
      <c r="BI200" s="32">
        <f t="shared" si="1079"/>
        <v>2416.6010000000001</v>
      </c>
      <c r="BJ200" s="42"/>
      <c r="BK200" s="41">
        <f t="shared" ref="BK200:BL200" si="1080">SUM(BK188:BK199)</f>
        <v>0</v>
      </c>
      <c r="BL200" s="32">
        <f t="shared" si="1080"/>
        <v>0</v>
      </c>
      <c r="BM200" s="42"/>
      <c r="BN200" s="41">
        <f t="shared" ref="BN200:BO200" si="1081">SUM(BN188:BN199)</f>
        <v>0</v>
      </c>
      <c r="BO200" s="32">
        <f t="shared" si="1081"/>
        <v>0</v>
      </c>
      <c r="BP200" s="42"/>
      <c r="BQ200" s="41">
        <f t="shared" ref="BQ200:BR200" si="1082">SUM(BQ188:BQ199)</f>
        <v>0</v>
      </c>
      <c r="BR200" s="32">
        <f t="shared" si="1082"/>
        <v>0</v>
      </c>
      <c r="BS200" s="42"/>
      <c r="BT200" s="41">
        <f t="shared" ref="BT200:BU200" si="1083">SUM(BT188:BT199)</f>
        <v>235.23610999999997</v>
      </c>
      <c r="BU200" s="32">
        <f t="shared" si="1083"/>
        <v>6184.7079999999996</v>
      </c>
      <c r="BV200" s="42"/>
      <c r="BW200" s="41">
        <f t="shared" ref="BW200:BX200" si="1084">SUM(BW188:BW199)</f>
        <v>7.5640000000000001</v>
      </c>
      <c r="BX200" s="32">
        <f t="shared" si="1084"/>
        <v>944.40800000000002</v>
      </c>
      <c r="BY200" s="42"/>
      <c r="BZ200" s="41">
        <f t="shared" ref="BZ200:CA200" si="1085">SUM(BZ188:BZ199)</f>
        <v>525.07853999999998</v>
      </c>
      <c r="CA200" s="32">
        <f t="shared" si="1085"/>
        <v>15171.073</v>
      </c>
      <c r="CB200" s="42"/>
      <c r="CC200" s="41">
        <f t="shared" ref="CC200:CD200" si="1086">SUM(CC188:CC199)</f>
        <v>5.9999999999999995E-4</v>
      </c>
      <c r="CD200" s="32">
        <f t="shared" si="1086"/>
        <v>2.9660000000000002</v>
      </c>
      <c r="CE200" s="42"/>
      <c r="CF200" s="41">
        <f t="shared" ref="CF200:CG200" si="1087">SUM(CF188:CF199)</f>
        <v>42.889879999999998</v>
      </c>
      <c r="CG200" s="32">
        <f t="shared" si="1087"/>
        <v>4253.1670000000004</v>
      </c>
      <c r="CH200" s="42"/>
      <c r="CI200" s="41">
        <f t="shared" ref="CI200:CJ200" si="1088">SUM(CI188:CI199)</f>
        <v>0</v>
      </c>
      <c r="CJ200" s="32">
        <f t="shared" si="1088"/>
        <v>0</v>
      </c>
      <c r="CK200" s="42"/>
      <c r="CL200" s="41">
        <f t="shared" ref="CL200:CM200" si="1089">SUM(CL188:CL199)</f>
        <v>0</v>
      </c>
      <c r="CM200" s="32">
        <f t="shared" si="1089"/>
        <v>0</v>
      </c>
      <c r="CN200" s="42"/>
      <c r="CO200" s="41">
        <f t="shared" ref="CO200:CP200" si="1090">SUM(CO188:CO199)</f>
        <v>19.854000000000003</v>
      </c>
      <c r="CP200" s="32">
        <f t="shared" si="1090"/>
        <v>87.710000000000008</v>
      </c>
      <c r="CQ200" s="42"/>
      <c r="CR200" s="41">
        <f t="shared" ref="CR200:CS200" si="1091">SUM(CR188:CR199)</f>
        <v>0</v>
      </c>
      <c r="CS200" s="32">
        <f t="shared" si="1091"/>
        <v>0</v>
      </c>
      <c r="CT200" s="42"/>
      <c r="CU200" s="41">
        <f t="shared" ref="CU200:CV200" si="1092">SUM(CU188:CU199)</f>
        <v>0</v>
      </c>
      <c r="CV200" s="32">
        <f t="shared" si="1092"/>
        <v>0</v>
      </c>
      <c r="CW200" s="42"/>
      <c r="CX200" s="41"/>
      <c r="CY200" s="32"/>
      <c r="CZ200" s="42"/>
      <c r="DA200" s="41">
        <f t="shared" ref="DA200:DB200" si="1093">SUM(DA188:DA199)</f>
        <v>0</v>
      </c>
      <c r="DB200" s="32">
        <f t="shared" si="1093"/>
        <v>0</v>
      </c>
      <c r="DC200" s="42"/>
      <c r="DD200" s="41">
        <f t="shared" ref="DD200:DE200" si="1094">SUM(DD188:DD199)</f>
        <v>0</v>
      </c>
      <c r="DE200" s="32">
        <f t="shared" si="1094"/>
        <v>0</v>
      </c>
      <c r="DF200" s="42"/>
      <c r="DG200" s="41">
        <f t="shared" ref="DG200:DH200" si="1095">SUM(DG188:DG199)</f>
        <v>0</v>
      </c>
      <c r="DH200" s="32">
        <f t="shared" si="1095"/>
        <v>0</v>
      </c>
      <c r="DI200" s="42"/>
      <c r="DJ200" s="41">
        <f t="shared" ref="DJ200:DK200" si="1096">SUM(DJ188:DJ199)</f>
        <v>0.32117000000000001</v>
      </c>
      <c r="DK200" s="32">
        <f t="shared" si="1096"/>
        <v>11.798</v>
      </c>
      <c r="DL200" s="42"/>
      <c r="DM200" s="41">
        <f t="shared" ref="DM200:DN200" si="1097">SUM(DM188:DM199)</f>
        <v>6169.9892200000004</v>
      </c>
      <c r="DN200" s="32">
        <f t="shared" si="1097"/>
        <v>219728.845</v>
      </c>
      <c r="DO200" s="42"/>
      <c r="DP200" s="41">
        <f t="shared" ref="DP200:DQ200" si="1098">SUM(DP188:DP199)</f>
        <v>1.0559799999999999</v>
      </c>
      <c r="DQ200" s="32">
        <f t="shared" si="1098"/>
        <v>1062.248</v>
      </c>
      <c r="DR200" s="42"/>
      <c r="DS200" s="41">
        <f t="shared" ref="DS200:DT200" si="1099">SUM(DS188:DS199)</f>
        <v>9.5000000000000001E-2</v>
      </c>
      <c r="DT200" s="32">
        <f t="shared" si="1099"/>
        <v>1.149</v>
      </c>
      <c r="DU200" s="42"/>
      <c r="DV200" s="41">
        <f t="shared" ref="DV200:DW200" si="1100">SUM(DV188:DV199)</f>
        <v>0</v>
      </c>
      <c r="DW200" s="32">
        <f t="shared" si="1100"/>
        <v>0</v>
      </c>
      <c r="DX200" s="42"/>
      <c r="DY200" s="41">
        <f t="shared" ref="DY200:DZ200" si="1101">SUM(DY188:DY199)</f>
        <v>0</v>
      </c>
      <c r="DZ200" s="32">
        <f t="shared" si="1101"/>
        <v>0</v>
      </c>
      <c r="EA200" s="42"/>
      <c r="EB200" s="41">
        <f t="shared" ref="EB200:EC200" si="1102">SUM(EB188:EB199)</f>
        <v>0</v>
      </c>
      <c r="EC200" s="32">
        <f t="shared" si="1102"/>
        <v>0</v>
      </c>
      <c r="ED200" s="42"/>
      <c r="EE200" s="41">
        <f t="shared" ref="EE200:EF200" si="1103">SUM(EE188:EE199)</f>
        <v>0</v>
      </c>
      <c r="EF200" s="32">
        <f t="shared" si="1103"/>
        <v>0</v>
      </c>
      <c r="EG200" s="42"/>
      <c r="EH200" s="41">
        <f t="shared" ref="EH200:EI200" si="1104">SUM(EH188:EH199)</f>
        <v>0</v>
      </c>
      <c r="EI200" s="32">
        <f t="shared" si="1104"/>
        <v>0</v>
      </c>
      <c r="EJ200" s="42"/>
      <c r="EK200" s="41">
        <f t="shared" ref="EK200:EL200" si="1105">SUM(EK188:EK199)</f>
        <v>1.6000000000000001E-3</v>
      </c>
      <c r="EL200" s="32">
        <f t="shared" si="1105"/>
        <v>0.13100000000000001</v>
      </c>
      <c r="EM200" s="42"/>
      <c r="EN200" s="41">
        <f t="shared" ref="EN200:EO200" si="1106">SUM(EN188:EN199)</f>
        <v>0</v>
      </c>
      <c r="EO200" s="32">
        <f t="shared" si="1106"/>
        <v>0</v>
      </c>
      <c r="EP200" s="42"/>
      <c r="EQ200" s="41">
        <f t="shared" ref="EQ200:ER200" si="1107">SUM(EQ188:EQ199)</f>
        <v>10</v>
      </c>
      <c r="ER200" s="32">
        <f t="shared" si="1107"/>
        <v>88.903999999999996</v>
      </c>
      <c r="ES200" s="42"/>
      <c r="ET200" s="41">
        <f t="shared" ref="ET200:EU200" si="1108">SUM(ET188:ET199)</f>
        <v>2732.0415899999998</v>
      </c>
      <c r="EU200" s="32">
        <f t="shared" si="1108"/>
        <v>59327.657999999996</v>
      </c>
      <c r="EV200" s="42"/>
      <c r="EW200" s="41">
        <f t="shared" ref="EW200:EX200" si="1109">SUM(EW188:EW199)</f>
        <v>0</v>
      </c>
      <c r="EX200" s="32">
        <f t="shared" si="1109"/>
        <v>0</v>
      </c>
      <c r="EY200" s="42"/>
      <c r="EZ200" s="41">
        <f t="shared" ref="EZ200:FA200" si="1110">SUM(EZ188:EZ199)</f>
        <v>0</v>
      </c>
      <c r="FA200" s="32">
        <f t="shared" si="1110"/>
        <v>0</v>
      </c>
      <c r="FB200" s="42"/>
      <c r="FC200" s="41">
        <f t="shared" ref="FC200:FD200" si="1111">SUM(FC188:FC199)</f>
        <v>0</v>
      </c>
      <c r="FD200" s="32">
        <f t="shared" si="1111"/>
        <v>0</v>
      </c>
      <c r="FE200" s="42"/>
      <c r="FF200" s="41">
        <f t="shared" ref="FF200:FG200" si="1112">SUM(FF188:FF199)</f>
        <v>0</v>
      </c>
      <c r="FG200" s="32">
        <f t="shared" si="1112"/>
        <v>0</v>
      </c>
      <c r="FH200" s="42"/>
      <c r="FI200" s="41">
        <f t="shared" ref="FI200:FJ200" si="1113">SUM(FI188:FI199)</f>
        <v>0</v>
      </c>
      <c r="FJ200" s="32">
        <f t="shared" si="1113"/>
        <v>0</v>
      </c>
      <c r="FK200" s="42"/>
      <c r="FL200" s="41">
        <f t="shared" ref="FL200:FM200" si="1114">SUM(FL188:FL199)</f>
        <v>741.69385</v>
      </c>
      <c r="FM200" s="32">
        <f t="shared" si="1114"/>
        <v>24861.274999999994</v>
      </c>
      <c r="FN200" s="42"/>
      <c r="FO200" s="41">
        <f t="shared" ref="FO200:FP200" si="1115">SUM(FO188:FO199)</f>
        <v>0</v>
      </c>
      <c r="FP200" s="32">
        <f t="shared" si="1115"/>
        <v>0</v>
      </c>
      <c r="FQ200" s="42"/>
      <c r="FR200" s="41">
        <f t="shared" ref="FR200:FS200" si="1116">SUM(FR188:FR199)</f>
        <v>0</v>
      </c>
      <c r="FS200" s="32">
        <f t="shared" si="1116"/>
        <v>0</v>
      </c>
      <c r="FT200" s="42"/>
      <c r="FU200" s="41">
        <f t="shared" ref="FU200:FV200" si="1117">SUM(FU188:FU199)</f>
        <v>0</v>
      </c>
      <c r="FV200" s="32">
        <f t="shared" si="1117"/>
        <v>0</v>
      </c>
      <c r="FW200" s="42"/>
      <c r="FX200" s="41">
        <f t="shared" ref="FX200:FY200" si="1118">SUM(FX188:FX199)</f>
        <v>2.4E-2</v>
      </c>
      <c r="FY200" s="32">
        <f t="shared" si="1118"/>
        <v>0.76200000000000001</v>
      </c>
      <c r="FZ200" s="42"/>
      <c r="GA200" s="41">
        <f t="shared" ref="GA200:GB200" si="1119">SUM(GA188:GA199)</f>
        <v>895.02963999999986</v>
      </c>
      <c r="GB200" s="32">
        <f t="shared" si="1119"/>
        <v>13388.433000000001</v>
      </c>
      <c r="GC200" s="42"/>
      <c r="GD200" s="41">
        <f t="shared" ref="GD200:GE200" si="1120">SUM(GD188:GD199)</f>
        <v>700.69168000000002</v>
      </c>
      <c r="GE200" s="32">
        <f t="shared" si="1120"/>
        <v>30163.161</v>
      </c>
      <c r="GF200" s="42"/>
      <c r="GG200" s="41">
        <f t="shared" ref="GG200:GH200" si="1121">SUM(GG188:GG199)</f>
        <v>7.5632200000000003</v>
      </c>
      <c r="GH200" s="32">
        <f t="shared" si="1121"/>
        <v>57.823999999999998</v>
      </c>
      <c r="GI200" s="42"/>
      <c r="GJ200" s="41">
        <f t="shared" ref="GJ200:GK200" si="1122">SUM(GJ188:GJ199)</f>
        <v>0</v>
      </c>
      <c r="GK200" s="32">
        <f t="shared" si="1122"/>
        <v>0</v>
      </c>
      <c r="GL200" s="42"/>
      <c r="GM200" s="41">
        <f t="shared" ref="GM200:GN200" si="1123">SUM(GM188:GM199)</f>
        <v>1.9900000000000001E-2</v>
      </c>
      <c r="GN200" s="32">
        <f t="shared" si="1123"/>
        <v>0.68600000000000005</v>
      </c>
      <c r="GO200" s="42"/>
      <c r="GP200" s="41">
        <f t="shared" ref="GP200:GQ200" si="1124">SUM(GP188:GP199)</f>
        <v>0</v>
      </c>
      <c r="GQ200" s="32">
        <f t="shared" si="1124"/>
        <v>0</v>
      </c>
      <c r="GR200" s="42"/>
      <c r="GS200" s="67">
        <f t="shared" si="1059"/>
        <v>24468.722190000008</v>
      </c>
      <c r="GT200" s="65">
        <f t="shared" si="1060"/>
        <v>810170.36699999997</v>
      </c>
    </row>
    <row r="201" spans="1:202" x14ac:dyDescent="0.3">
      <c r="A201" s="52">
        <v>2021</v>
      </c>
      <c r="B201" s="53" t="s">
        <v>5</v>
      </c>
      <c r="C201" s="40">
        <v>0</v>
      </c>
      <c r="D201" s="79">
        <v>0</v>
      </c>
      <c r="E201" s="39">
        <f>IF(C201=0,0,D201/C201*1000)</f>
        <v>0</v>
      </c>
      <c r="F201" s="80">
        <v>39.592109999999998</v>
      </c>
      <c r="G201" s="79">
        <v>1278.8409999999999</v>
      </c>
      <c r="H201" s="39">
        <f t="shared" ref="H201:H212" si="1125">IF(F201=0,0,G201/F201*1000)</f>
        <v>32300.40025651575</v>
      </c>
      <c r="I201" s="80">
        <v>30.903119999999998</v>
      </c>
      <c r="J201" s="79">
        <v>1067.8589999999999</v>
      </c>
      <c r="K201" s="39">
        <f t="shared" ref="K201:K212" si="1126">IF(I201=0,0,J201/I201*1000)</f>
        <v>34555.05463526013</v>
      </c>
      <c r="L201" s="40">
        <v>0</v>
      </c>
      <c r="M201" s="79">
        <v>0</v>
      </c>
      <c r="N201" s="39">
        <f t="shared" ref="N201:N212" si="1127">IF(L201=0,0,M201/L201*1000)</f>
        <v>0</v>
      </c>
      <c r="O201" s="80">
        <v>7.6E-3</v>
      </c>
      <c r="P201" s="79">
        <v>0.374</v>
      </c>
      <c r="Q201" s="39">
        <f t="shared" ref="Q201:Q212" si="1128">IF(O201=0,0,P201/O201*1000)</f>
        <v>49210.526315789473</v>
      </c>
      <c r="R201" s="40">
        <v>0</v>
      </c>
      <c r="S201" s="79">
        <v>0</v>
      </c>
      <c r="T201" s="39">
        <f t="shared" ref="T201:T212" si="1129">IF(R201=0,0,S201/R201*1000)</f>
        <v>0</v>
      </c>
      <c r="U201" s="40">
        <v>0</v>
      </c>
      <c r="V201" s="79">
        <v>0</v>
      </c>
      <c r="W201" s="39">
        <f t="shared" ref="W201:W212" si="1130">IF(U201=0,0,V201/U201*1000)</f>
        <v>0</v>
      </c>
      <c r="X201" s="80">
        <v>123.22967999999999</v>
      </c>
      <c r="Y201" s="79">
        <v>4990.5039999999999</v>
      </c>
      <c r="Z201" s="39">
        <f t="shared" ref="Z201:Z212" si="1131">IF(X201=0,0,Y201/X201*1000)</f>
        <v>40497.581426812118</v>
      </c>
      <c r="AA201" s="40">
        <v>0</v>
      </c>
      <c r="AB201" s="79">
        <v>0</v>
      </c>
      <c r="AC201" s="39">
        <f t="shared" ref="AC201:AC212" si="1132">IF(AA201=0,0,AB201/AA201*1000)</f>
        <v>0</v>
      </c>
      <c r="AD201" s="40">
        <v>0</v>
      </c>
      <c r="AE201" s="79">
        <v>0</v>
      </c>
      <c r="AF201" s="39">
        <f t="shared" ref="AF201:AF212" si="1133">IF(AD201=0,0,AE201/AD201*1000)</f>
        <v>0</v>
      </c>
      <c r="AG201" s="40">
        <v>0</v>
      </c>
      <c r="AH201" s="79">
        <v>0</v>
      </c>
      <c r="AI201" s="39">
        <f t="shared" ref="AI201:AI212" si="1134">IF(AG201=0,0,AH201/AG201*1000)</f>
        <v>0</v>
      </c>
      <c r="AJ201" s="80">
        <v>118.455</v>
      </c>
      <c r="AK201" s="79">
        <v>4311.2839999999997</v>
      </c>
      <c r="AL201" s="39">
        <f t="shared" ref="AL201:AL212" si="1135">IF(AJ201=0,0,AK201/AJ201*1000)</f>
        <v>36395.964712338013</v>
      </c>
      <c r="AM201" s="40">
        <v>0</v>
      </c>
      <c r="AN201" s="79">
        <v>0</v>
      </c>
      <c r="AO201" s="39">
        <f t="shared" ref="AO201:AO212" si="1136">IF(AM201=0,0,AN201/AM201*1000)</f>
        <v>0</v>
      </c>
      <c r="AP201" s="80">
        <v>8.9999999999999993E-3</v>
      </c>
      <c r="AQ201" s="79">
        <v>7.0000000000000007E-2</v>
      </c>
      <c r="AR201" s="39">
        <f t="shared" ref="AR201:AR212" si="1137">IF(AP201=0,0,AQ201/AP201*1000)</f>
        <v>7777.7777777777792</v>
      </c>
      <c r="AS201" s="40">
        <v>0</v>
      </c>
      <c r="AT201" s="79">
        <v>0</v>
      </c>
      <c r="AU201" s="39">
        <f t="shared" ref="AU201:AU212" si="1138">IF(AS201=0,0,AT201/AS201*1000)</f>
        <v>0</v>
      </c>
      <c r="AV201" s="80">
        <v>189.7</v>
      </c>
      <c r="AW201" s="79">
        <v>5340.8670000000002</v>
      </c>
      <c r="AX201" s="39">
        <f t="shared" ref="AX201:AX212" si="1139">IF(AV201=0,0,AW201/AV201*1000)</f>
        <v>28154.280442804433</v>
      </c>
      <c r="AY201" s="80">
        <v>3.21</v>
      </c>
      <c r="AZ201" s="79">
        <v>74.433000000000007</v>
      </c>
      <c r="BA201" s="39">
        <f t="shared" ref="BA201:BA212" si="1140">IF(AY201=0,0,AZ201/AY201*1000)</f>
        <v>23187.850467289722</v>
      </c>
      <c r="BB201" s="40">
        <v>0</v>
      </c>
      <c r="BC201" s="79">
        <v>0</v>
      </c>
      <c r="BD201" s="39">
        <f t="shared" ref="BD201:BD212" si="1141">IF(BB201=0,0,BC201/BB201*1000)</f>
        <v>0</v>
      </c>
      <c r="BE201" s="80"/>
      <c r="BF201" s="79"/>
      <c r="BG201" s="39"/>
      <c r="BH201" s="80">
        <v>24.474</v>
      </c>
      <c r="BI201" s="79">
        <v>1038.71</v>
      </c>
      <c r="BJ201" s="39">
        <f t="shared" ref="BJ201:BJ212" si="1142">IF(BH201=0,0,BI201/BH201*1000)</f>
        <v>42441.366347961099</v>
      </c>
      <c r="BK201" s="40">
        <v>0</v>
      </c>
      <c r="BL201" s="79">
        <v>0</v>
      </c>
      <c r="BM201" s="39">
        <f t="shared" ref="BM201:BM212" si="1143">IF(BK201=0,0,BL201/BK201*1000)</f>
        <v>0</v>
      </c>
      <c r="BN201" s="40">
        <v>0</v>
      </c>
      <c r="BO201" s="79">
        <v>0</v>
      </c>
      <c r="BP201" s="39">
        <f t="shared" ref="BP201:BP212" si="1144">IF(BN201=0,0,BO201/BN201*1000)</f>
        <v>0</v>
      </c>
      <c r="BQ201" s="40">
        <v>0</v>
      </c>
      <c r="BR201" s="79">
        <v>0</v>
      </c>
      <c r="BS201" s="39">
        <f t="shared" ref="BS201:BS212" si="1145">IF(BQ201=0,0,BR201/BQ201*1000)</f>
        <v>0</v>
      </c>
      <c r="BT201" s="80">
        <v>29.41498</v>
      </c>
      <c r="BU201" s="79">
        <v>718.64200000000005</v>
      </c>
      <c r="BV201" s="39">
        <f t="shared" ref="BV201:BV212" si="1146">IF(BT201=0,0,BU201/BT201*1000)</f>
        <v>24431.157185896438</v>
      </c>
      <c r="BW201" s="40">
        <v>0</v>
      </c>
      <c r="BX201" s="79">
        <v>0</v>
      </c>
      <c r="BY201" s="39">
        <f t="shared" ref="BY201:BY212" si="1147">IF(BW201=0,0,BX201/BW201*1000)</f>
        <v>0</v>
      </c>
      <c r="BZ201" s="40">
        <v>0</v>
      </c>
      <c r="CA201" s="79">
        <v>0</v>
      </c>
      <c r="CB201" s="39">
        <f t="shared" ref="CB201:CB212" si="1148">IF(BZ201=0,0,CA201/BZ201*1000)</f>
        <v>0</v>
      </c>
      <c r="CC201" s="80">
        <v>2.8E-3</v>
      </c>
      <c r="CD201" s="79">
        <v>0.55100000000000005</v>
      </c>
      <c r="CE201" s="39">
        <f t="shared" ref="CE201:CE212" si="1149">IF(CC201=0,0,CD201/CC201*1000)</f>
        <v>196785.71428571432</v>
      </c>
      <c r="CF201" s="80">
        <v>18.86</v>
      </c>
      <c r="CG201" s="79">
        <v>1018.486</v>
      </c>
      <c r="CH201" s="39">
        <f t="shared" ref="CH201:CH212" si="1150">IF(CF201=0,0,CG201/CF201*1000)</f>
        <v>54002.439024390245</v>
      </c>
      <c r="CI201" s="40">
        <v>0</v>
      </c>
      <c r="CJ201" s="79">
        <v>0</v>
      </c>
      <c r="CK201" s="39">
        <f t="shared" ref="CK201:CK212" si="1151">IF(CI201=0,0,CJ201/CI201*1000)</f>
        <v>0</v>
      </c>
      <c r="CL201" s="40">
        <v>0</v>
      </c>
      <c r="CM201" s="79">
        <v>0</v>
      </c>
      <c r="CN201" s="39">
        <f t="shared" ref="CN201:CN212" si="1152">IF(CL201=0,0,CM201/CL201*1000)</f>
        <v>0</v>
      </c>
      <c r="CO201" s="80">
        <v>2.8</v>
      </c>
      <c r="CP201" s="79">
        <v>4</v>
      </c>
      <c r="CQ201" s="39">
        <f t="shared" ref="CQ201:CQ212" si="1153">IF(CO201=0,0,CP201/CO201*1000)</f>
        <v>1428.5714285714287</v>
      </c>
      <c r="CR201" s="40">
        <v>0</v>
      </c>
      <c r="CS201" s="79">
        <v>0</v>
      </c>
      <c r="CT201" s="39">
        <f t="shared" ref="CT201:CT212" si="1154">IF(CR201=0,0,CS201/CR201*1000)</f>
        <v>0</v>
      </c>
      <c r="CU201" s="40">
        <v>0</v>
      </c>
      <c r="CV201" s="79">
        <v>0</v>
      </c>
      <c r="CW201" s="39">
        <f t="shared" ref="CW201:CW212" si="1155">IF(CU201=0,0,CV201/CU201*1000)</f>
        <v>0</v>
      </c>
      <c r="CX201" s="40"/>
      <c r="CY201" s="79"/>
      <c r="CZ201" s="39"/>
      <c r="DA201" s="40">
        <v>0</v>
      </c>
      <c r="DB201" s="79">
        <v>0</v>
      </c>
      <c r="DC201" s="39">
        <f t="shared" ref="DC201:DC212" si="1156">IF(DA201=0,0,DB201/DA201*1000)</f>
        <v>0</v>
      </c>
      <c r="DD201" s="40">
        <v>0</v>
      </c>
      <c r="DE201" s="79">
        <v>0</v>
      </c>
      <c r="DF201" s="39">
        <f t="shared" ref="DF201:DF212" si="1157">IF(DD201=0,0,DE201/DD201*1000)</f>
        <v>0</v>
      </c>
      <c r="DG201" s="40">
        <v>0</v>
      </c>
      <c r="DH201" s="79">
        <v>0</v>
      </c>
      <c r="DI201" s="39">
        <f t="shared" ref="DI201:DI212" si="1158">IF(DG201=0,0,DH201/DG201*1000)</f>
        <v>0</v>
      </c>
      <c r="DJ201" s="40">
        <v>0</v>
      </c>
      <c r="DK201" s="79">
        <v>0</v>
      </c>
      <c r="DL201" s="39">
        <f t="shared" ref="DL201:DL212" si="1159">IF(DJ201=0,0,DK201/DJ201*1000)</f>
        <v>0</v>
      </c>
      <c r="DM201" s="80">
        <v>963.20219999999995</v>
      </c>
      <c r="DN201" s="79">
        <v>33534.576000000001</v>
      </c>
      <c r="DO201" s="39">
        <f t="shared" ref="DO201:DO212" si="1160">IF(DM201=0,0,DN201/DM201*1000)</f>
        <v>34815.717821242521</v>
      </c>
      <c r="DP201" s="40">
        <v>0</v>
      </c>
      <c r="DQ201" s="79">
        <v>0</v>
      </c>
      <c r="DR201" s="39">
        <f t="shared" ref="DR201:DR212" si="1161">IF(DP201=0,0,DQ201/DP201*1000)</f>
        <v>0</v>
      </c>
      <c r="DS201" s="40">
        <v>0</v>
      </c>
      <c r="DT201" s="79">
        <v>0</v>
      </c>
      <c r="DU201" s="39">
        <f t="shared" ref="DU201:DU212" si="1162">IF(DS201=0,0,DT201/DS201*1000)</f>
        <v>0</v>
      </c>
      <c r="DV201" s="40">
        <v>0</v>
      </c>
      <c r="DW201" s="79">
        <v>0</v>
      </c>
      <c r="DX201" s="39">
        <f t="shared" ref="DX201:DX212" si="1163">IF(DV201=0,0,DW201/DV201*1000)</f>
        <v>0</v>
      </c>
      <c r="DY201" s="40">
        <v>0</v>
      </c>
      <c r="DZ201" s="79">
        <v>0</v>
      </c>
      <c r="EA201" s="39">
        <f t="shared" ref="EA201:EA212" si="1164">IF(DY201=0,0,DZ201/DY201*1000)</f>
        <v>0</v>
      </c>
      <c r="EB201" s="40">
        <v>0</v>
      </c>
      <c r="EC201" s="79">
        <v>0</v>
      </c>
      <c r="ED201" s="39">
        <f t="shared" ref="ED201:ED212" si="1165">IF(EB201=0,0,EC201/EB201*1000)</f>
        <v>0</v>
      </c>
      <c r="EE201" s="40">
        <v>0</v>
      </c>
      <c r="EF201" s="79">
        <v>0</v>
      </c>
      <c r="EG201" s="39">
        <f t="shared" ref="EG201:EG212" si="1166">IF(EE201=0,0,EF201/EE201*1000)</f>
        <v>0</v>
      </c>
      <c r="EH201" s="40">
        <v>0</v>
      </c>
      <c r="EI201" s="79">
        <v>0</v>
      </c>
      <c r="EJ201" s="39">
        <f t="shared" ref="EJ201:EJ212" si="1167">IF(EH201=0,0,EI201/EH201*1000)</f>
        <v>0</v>
      </c>
      <c r="EK201" s="40">
        <v>0</v>
      </c>
      <c r="EL201" s="79">
        <v>0</v>
      </c>
      <c r="EM201" s="39">
        <f t="shared" ref="EM201:EM212" si="1168">IF(EK201=0,0,EL201/EK201*1000)</f>
        <v>0</v>
      </c>
      <c r="EN201" s="40">
        <v>0</v>
      </c>
      <c r="EO201" s="79">
        <v>0</v>
      </c>
      <c r="EP201" s="39">
        <f t="shared" ref="EP201:EP212" si="1169">IF(EN201=0,0,EO201/EN201*1000)</f>
        <v>0</v>
      </c>
      <c r="EQ201" s="40">
        <v>0</v>
      </c>
      <c r="ER201" s="79">
        <v>0</v>
      </c>
      <c r="ES201" s="39">
        <f t="shared" ref="ES201:ES212" si="1170">IF(EQ201=0,0,ER201/EQ201*1000)</f>
        <v>0</v>
      </c>
      <c r="ET201" s="80">
        <v>178.88729000000001</v>
      </c>
      <c r="EU201" s="79">
        <v>3842.424</v>
      </c>
      <c r="EV201" s="39">
        <f t="shared" ref="EV201:EV212" si="1171">IF(ET201=0,0,EU201/ET201*1000)</f>
        <v>21479.580801967539</v>
      </c>
      <c r="EW201" s="40">
        <v>0</v>
      </c>
      <c r="EX201" s="79">
        <v>0</v>
      </c>
      <c r="EY201" s="39">
        <f t="shared" ref="EY201:EY212" si="1172">IF(EW201=0,0,EX201/EW201*1000)</f>
        <v>0</v>
      </c>
      <c r="EZ201" s="40">
        <v>0</v>
      </c>
      <c r="FA201" s="79">
        <v>0</v>
      </c>
      <c r="FB201" s="39">
        <f t="shared" ref="FB201:FB212" si="1173">IF(EZ201=0,0,FA201/EZ201*1000)</f>
        <v>0</v>
      </c>
      <c r="FC201" s="40">
        <v>0</v>
      </c>
      <c r="FD201" s="79">
        <v>0</v>
      </c>
      <c r="FE201" s="39">
        <f t="shared" ref="FE201:FE212" si="1174">IF(FC201=0,0,FD201/FC201*1000)</f>
        <v>0</v>
      </c>
      <c r="FF201" s="40">
        <v>0</v>
      </c>
      <c r="FG201" s="79">
        <v>0</v>
      </c>
      <c r="FH201" s="39">
        <f t="shared" ref="FH201:FH212" si="1175">IF(FF201=0,0,FG201/FF201*1000)</f>
        <v>0</v>
      </c>
      <c r="FI201" s="40">
        <v>0</v>
      </c>
      <c r="FJ201" s="79">
        <v>0</v>
      </c>
      <c r="FK201" s="39">
        <f t="shared" ref="FK201:FK212" si="1176">IF(FI201=0,0,FJ201/FI201*1000)</f>
        <v>0</v>
      </c>
      <c r="FL201" s="80">
        <v>78.531369999999995</v>
      </c>
      <c r="FM201" s="79">
        <v>3655.6869999999999</v>
      </c>
      <c r="FN201" s="39">
        <f t="shared" ref="FN201:FN212" si="1177">IF(FL201=0,0,FM201/FL201*1000)</f>
        <v>46550.658673088219</v>
      </c>
      <c r="FO201" s="40">
        <v>0</v>
      </c>
      <c r="FP201" s="79">
        <v>0</v>
      </c>
      <c r="FQ201" s="39">
        <f t="shared" ref="FQ201:FQ212" si="1178">IF(FO201=0,0,FP201/FO201*1000)</f>
        <v>0</v>
      </c>
      <c r="FR201" s="40">
        <v>0</v>
      </c>
      <c r="FS201" s="79">
        <v>0</v>
      </c>
      <c r="FT201" s="39">
        <f t="shared" ref="FT201:FT212" si="1179">IF(FR201=0,0,FS201/FR201*1000)</f>
        <v>0</v>
      </c>
      <c r="FU201" s="40">
        <v>0</v>
      </c>
      <c r="FV201" s="79">
        <v>0</v>
      </c>
      <c r="FW201" s="39">
        <f t="shared" ref="FW201:FW212" si="1180">IF(FU201=0,0,FV201/FU201*1000)</f>
        <v>0</v>
      </c>
      <c r="FX201" s="40">
        <v>0</v>
      </c>
      <c r="FY201" s="79">
        <v>0</v>
      </c>
      <c r="FZ201" s="39">
        <f t="shared" ref="FZ201:FZ212" si="1181">IF(FX201=0,0,FY201/FX201*1000)</f>
        <v>0</v>
      </c>
      <c r="GA201" s="80">
        <v>4.9020000000000001</v>
      </c>
      <c r="GB201" s="79">
        <v>976.76700000000005</v>
      </c>
      <c r="GC201" s="39">
        <f t="shared" ref="GC201:GC212" si="1182">IF(GA201=0,0,GB201/GA201*1000)</f>
        <v>199258.87392900858</v>
      </c>
      <c r="GD201" s="80">
        <v>43.476129999999998</v>
      </c>
      <c r="GE201" s="79">
        <v>3049.8939999999998</v>
      </c>
      <c r="GF201" s="39">
        <f t="shared" ref="GF201:GF212" si="1183">IF(GD201=0,0,GE201/GD201*1000)</f>
        <v>70151.000100514924</v>
      </c>
      <c r="GG201" s="80">
        <v>2.2899999999999999E-3</v>
      </c>
      <c r="GH201" s="79">
        <v>1.4630000000000001</v>
      </c>
      <c r="GI201" s="39">
        <f t="shared" ref="GI201:GI212" si="1184">IF(GG201=0,0,GH201/GG201*1000)</f>
        <v>638864.62882096076</v>
      </c>
      <c r="GJ201" s="40">
        <v>0</v>
      </c>
      <c r="GK201" s="79">
        <v>0</v>
      </c>
      <c r="GL201" s="39">
        <f t="shared" ref="GL201:GL212" si="1185">IF(GJ201=0,0,GK201/GJ201*1000)</f>
        <v>0</v>
      </c>
      <c r="GM201" s="40">
        <v>0</v>
      </c>
      <c r="GN201" s="79">
        <v>0</v>
      </c>
      <c r="GO201" s="39">
        <f t="shared" ref="GO201:GO212" si="1186">IF(GM201=0,0,GN201/GM201*1000)</f>
        <v>0</v>
      </c>
      <c r="GP201" s="40">
        <v>0</v>
      </c>
      <c r="GQ201" s="79">
        <v>0</v>
      </c>
      <c r="GR201" s="39">
        <f t="shared" ref="GR201:GR212" si="1187">IF(GP201=0,0,GQ201/GP201*1000)</f>
        <v>0</v>
      </c>
      <c r="GS201" s="66">
        <f t="shared" ref="GS201:GS208" si="1188">SUM(C201,F201,I201,L201,R201,X201,AA201,AJ201,AV201,AY201,BH201,BQ201,BT201,BZ201,CF201,CR201,DA201,DM201,DP201,EE201,EK201,EQ201,ET201,FC201,FI201,FL201,FX201,GA201,GD201,GP201+DG201+GG201+BW201+AM201+AD201+CO201+DJ201,CI201+AP201+CC201+EH201+O201)+EZ201+GJ201+CU201+EW201+EN201+FU201+DY201+DS201+BB201+U201+DV201+GM201+FF201+EB201+AS201+BK201+CL201+FO201</f>
        <v>1849.6595699999998</v>
      </c>
      <c r="GT201" s="68">
        <f t="shared" ref="GT201:GT208" si="1189">SUM(D201,G201,J201,M201,S201,Y201,AB201,AK201,AW201,AZ201,BI201,BR201,BU201,CA201,CG201,CS201,DB201,DN201,DQ201,EF201,EL201,ER201,EU201,FD201,FJ201,FM201,FY201,GB201,GE201,GQ201+DH201+GH201+BX201+AN201+AE201+CP201+DK201,CJ201+AQ201+CD201+EI201+P201)+FA201+GK201+CV201+EX201+EO201+FV201+DZ201+DT201+BC201+V201+DW201+GN201+FG201+EC201+AT201+BL201+CM201+FP201</f>
        <v>64905.432000000008</v>
      </c>
    </row>
    <row r="202" spans="1:202" x14ac:dyDescent="0.3">
      <c r="A202" s="52">
        <v>2021</v>
      </c>
      <c r="B202" s="53" t="s">
        <v>6</v>
      </c>
      <c r="C202" s="40">
        <v>0</v>
      </c>
      <c r="D202" s="79">
        <v>0</v>
      </c>
      <c r="E202" s="39">
        <f t="shared" ref="E202:E203" si="1190">IF(C202=0,0,D202/C202*1000)</f>
        <v>0</v>
      </c>
      <c r="F202" s="40">
        <v>0</v>
      </c>
      <c r="G202" s="79">
        <v>0</v>
      </c>
      <c r="H202" s="39">
        <f t="shared" si="1125"/>
        <v>0</v>
      </c>
      <c r="I202" s="80">
        <v>33.860480000000003</v>
      </c>
      <c r="J202" s="79">
        <v>1087.136</v>
      </c>
      <c r="K202" s="39">
        <f t="shared" si="1126"/>
        <v>32106.337535675804</v>
      </c>
      <c r="L202" s="80">
        <v>8.48</v>
      </c>
      <c r="M202" s="79">
        <v>235.779</v>
      </c>
      <c r="N202" s="39">
        <f t="shared" si="1127"/>
        <v>27804.127358490565</v>
      </c>
      <c r="O202" s="40">
        <v>0</v>
      </c>
      <c r="P202" s="79">
        <v>0</v>
      </c>
      <c r="Q202" s="39">
        <f t="shared" si="1128"/>
        <v>0</v>
      </c>
      <c r="R202" s="80">
        <v>5.7000000000000002E-3</v>
      </c>
      <c r="S202" s="79">
        <v>0.57099999999999995</v>
      </c>
      <c r="T202" s="39">
        <f t="shared" si="1129"/>
        <v>100175.43859649122</v>
      </c>
      <c r="U202" s="40">
        <v>0</v>
      </c>
      <c r="V202" s="79">
        <v>0</v>
      </c>
      <c r="W202" s="39">
        <f t="shared" si="1130"/>
        <v>0</v>
      </c>
      <c r="X202" s="80">
        <v>49.53548</v>
      </c>
      <c r="Y202" s="79">
        <v>2132.857</v>
      </c>
      <c r="Z202" s="39">
        <f t="shared" si="1131"/>
        <v>43057.15822275266</v>
      </c>
      <c r="AA202" s="80">
        <v>7.5999999999999998E-2</v>
      </c>
      <c r="AB202" s="79">
        <v>12.497</v>
      </c>
      <c r="AC202" s="39">
        <f t="shared" si="1132"/>
        <v>164434.21052631579</v>
      </c>
      <c r="AD202" s="40">
        <v>0</v>
      </c>
      <c r="AE202" s="79">
        <v>0</v>
      </c>
      <c r="AF202" s="39">
        <f t="shared" si="1133"/>
        <v>0</v>
      </c>
      <c r="AG202" s="40">
        <v>0</v>
      </c>
      <c r="AH202" s="79">
        <v>0</v>
      </c>
      <c r="AI202" s="39">
        <f t="shared" si="1134"/>
        <v>0</v>
      </c>
      <c r="AJ202" s="80">
        <v>672.255</v>
      </c>
      <c r="AK202" s="79">
        <v>27106.876</v>
      </c>
      <c r="AL202" s="39">
        <f t="shared" si="1135"/>
        <v>40322.312217834013</v>
      </c>
      <c r="AM202" s="40">
        <v>0</v>
      </c>
      <c r="AN202" s="79">
        <v>0</v>
      </c>
      <c r="AO202" s="39">
        <f t="shared" si="1136"/>
        <v>0</v>
      </c>
      <c r="AP202" s="80">
        <v>1.4999999999999999E-2</v>
      </c>
      <c r="AQ202" s="79">
        <v>7.0000000000000007E-2</v>
      </c>
      <c r="AR202" s="39">
        <f t="shared" si="1137"/>
        <v>4666.666666666667</v>
      </c>
      <c r="AS202" s="40">
        <v>0</v>
      </c>
      <c r="AT202" s="79">
        <v>0</v>
      </c>
      <c r="AU202" s="39">
        <f t="shared" si="1138"/>
        <v>0</v>
      </c>
      <c r="AV202" s="80">
        <v>111.8502</v>
      </c>
      <c r="AW202" s="79">
        <v>3646.8110000000001</v>
      </c>
      <c r="AX202" s="39">
        <f t="shared" si="1139"/>
        <v>32604.420912971102</v>
      </c>
      <c r="AY202" s="40">
        <v>0</v>
      </c>
      <c r="AZ202" s="79">
        <v>0</v>
      </c>
      <c r="BA202" s="39">
        <f t="shared" si="1140"/>
        <v>0</v>
      </c>
      <c r="BB202" s="40">
        <v>0</v>
      </c>
      <c r="BC202" s="79">
        <v>0</v>
      </c>
      <c r="BD202" s="39">
        <f t="shared" si="1141"/>
        <v>0</v>
      </c>
      <c r="BE202" s="80"/>
      <c r="BF202" s="79"/>
      <c r="BG202" s="39"/>
      <c r="BH202" s="80">
        <v>3.7200000000000004E-2</v>
      </c>
      <c r="BI202" s="79">
        <v>3.5619999999999998</v>
      </c>
      <c r="BJ202" s="39">
        <f t="shared" si="1142"/>
        <v>95752.688172042996</v>
      </c>
      <c r="BK202" s="40">
        <v>0</v>
      </c>
      <c r="BL202" s="79">
        <v>0</v>
      </c>
      <c r="BM202" s="39">
        <f t="shared" si="1143"/>
        <v>0</v>
      </c>
      <c r="BN202" s="40">
        <v>0</v>
      </c>
      <c r="BO202" s="79">
        <v>0</v>
      </c>
      <c r="BP202" s="39">
        <f t="shared" si="1144"/>
        <v>0</v>
      </c>
      <c r="BQ202" s="40">
        <v>0</v>
      </c>
      <c r="BR202" s="79">
        <v>0</v>
      </c>
      <c r="BS202" s="39">
        <f t="shared" si="1145"/>
        <v>0</v>
      </c>
      <c r="BT202" s="80">
        <v>6.7423900000000003</v>
      </c>
      <c r="BU202" s="79">
        <v>135.90100000000001</v>
      </c>
      <c r="BV202" s="39">
        <f t="shared" si="1146"/>
        <v>20156.205737134755</v>
      </c>
      <c r="BW202" s="40">
        <v>0</v>
      </c>
      <c r="BX202" s="79">
        <v>0</v>
      </c>
      <c r="BY202" s="39">
        <f t="shared" si="1147"/>
        <v>0</v>
      </c>
      <c r="BZ202" s="40">
        <v>0</v>
      </c>
      <c r="CA202" s="79">
        <v>0</v>
      </c>
      <c r="CB202" s="39">
        <f t="shared" si="1148"/>
        <v>0</v>
      </c>
      <c r="CC202" s="40">
        <v>0</v>
      </c>
      <c r="CD202" s="79">
        <v>0</v>
      </c>
      <c r="CE202" s="39">
        <f t="shared" si="1149"/>
        <v>0</v>
      </c>
      <c r="CF202" s="80">
        <v>0.05</v>
      </c>
      <c r="CG202" s="79">
        <v>0.09</v>
      </c>
      <c r="CH202" s="39">
        <f t="shared" si="1150"/>
        <v>1799.9999999999998</v>
      </c>
      <c r="CI202" s="40">
        <v>0</v>
      </c>
      <c r="CJ202" s="79">
        <v>0</v>
      </c>
      <c r="CK202" s="39">
        <f t="shared" si="1151"/>
        <v>0</v>
      </c>
      <c r="CL202" s="40">
        <v>0</v>
      </c>
      <c r="CM202" s="79">
        <v>0</v>
      </c>
      <c r="CN202" s="39">
        <f t="shared" si="1152"/>
        <v>0</v>
      </c>
      <c r="CO202" s="40">
        <v>0</v>
      </c>
      <c r="CP202" s="79">
        <v>0</v>
      </c>
      <c r="CQ202" s="39">
        <f t="shared" si="1153"/>
        <v>0</v>
      </c>
      <c r="CR202" s="40">
        <v>0</v>
      </c>
      <c r="CS202" s="79">
        <v>0</v>
      </c>
      <c r="CT202" s="39">
        <f t="shared" si="1154"/>
        <v>0</v>
      </c>
      <c r="CU202" s="40">
        <v>0</v>
      </c>
      <c r="CV202" s="79">
        <v>0</v>
      </c>
      <c r="CW202" s="39">
        <f t="shared" si="1155"/>
        <v>0</v>
      </c>
      <c r="CX202" s="40"/>
      <c r="CY202" s="79"/>
      <c r="CZ202" s="39"/>
      <c r="DA202" s="40">
        <v>0</v>
      </c>
      <c r="DB202" s="79">
        <v>0</v>
      </c>
      <c r="DC202" s="39">
        <f t="shared" si="1156"/>
        <v>0</v>
      </c>
      <c r="DD202" s="40">
        <v>0</v>
      </c>
      <c r="DE202" s="79">
        <v>0</v>
      </c>
      <c r="DF202" s="39">
        <f t="shared" si="1157"/>
        <v>0</v>
      </c>
      <c r="DG202" s="40">
        <v>0</v>
      </c>
      <c r="DH202" s="79">
        <v>0</v>
      </c>
      <c r="DI202" s="39">
        <f t="shared" si="1158"/>
        <v>0</v>
      </c>
      <c r="DJ202" s="40">
        <v>0</v>
      </c>
      <c r="DK202" s="79">
        <v>0</v>
      </c>
      <c r="DL202" s="39">
        <f t="shared" si="1159"/>
        <v>0</v>
      </c>
      <c r="DM202" s="80">
        <v>750.36580000000004</v>
      </c>
      <c r="DN202" s="79">
        <v>29775.973000000002</v>
      </c>
      <c r="DO202" s="39">
        <f t="shared" si="1160"/>
        <v>39681.943126938888</v>
      </c>
      <c r="DP202" s="40">
        <v>0</v>
      </c>
      <c r="DQ202" s="79">
        <v>0</v>
      </c>
      <c r="DR202" s="39">
        <f t="shared" si="1161"/>
        <v>0</v>
      </c>
      <c r="DS202" s="40">
        <v>0</v>
      </c>
      <c r="DT202" s="79">
        <v>0</v>
      </c>
      <c r="DU202" s="39">
        <f t="shared" si="1162"/>
        <v>0</v>
      </c>
      <c r="DV202" s="40">
        <v>0</v>
      </c>
      <c r="DW202" s="79">
        <v>0</v>
      </c>
      <c r="DX202" s="39">
        <f t="shared" si="1163"/>
        <v>0</v>
      </c>
      <c r="DY202" s="40">
        <v>0</v>
      </c>
      <c r="DZ202" s="79">
        <v>0</v>
      </c>
      <c r="EA202" s="39">
        <f t="shared" si="1164"/>
        <v>0</v>
      </c>
      <c r="EB202" s="40">
        <v>0</v>
      </c>
      <c r="EC202" s="79">
        <v>0</v>
      </c>
      <c r="ED202" s="39">
        <f t="shared" si="1165"/>
        <v>0</v>
      </c>
      <c r="EE202" s="40">
        <v>0</v>
      </c>
      <c r="EF202" s="79">
        <v>0</v>
      </c>
      <c r="EG202" s="39">
        <f t="shared" si="1166"/>
        <v>0</v>
      </c>
      <c r="EH202" s="40">
        <v>0</v>
      </c>
      <c r="EI202" s="79">
        <v>0</v>
      </c>
      <c r="EJ202" s="39">
        <f t="shared" si="1167"/>
        <v>0</v>
      </c>
      <c r="EK202" s="80">
        <v>5.1999999999999998E-3</v>
      </c>
      <c r="EL202" s="79">
        <v>0.81899999999999995</v>
      </c>
      <c r="EM202" s="39">
        <f t="shared" si="1168"/>
        <v>157500</v>
      </c>
      <c r="EN202" s="40">
        <v>0</v>
      </c>
      <c r="EO202" s="79">
        <v>0</v>
      </c>
      <c r="EP202" s="39">
        <f t="shared" si="1169"/>
        <v>0</v>
      </c>
      <c r="EQ202" s="80">
        <v>2.087E-2</v>
      </c>
      <c r="ER202" s="79">
        <v>1.514</v>
      </c>
      <c r="ES202" s="39">
        <f t="shared" si="1170"/>
        <v>72544.3219932918</v>
      </c>
      <c r="ET202" s="80">
        <v>132.60574</v>
      </c>
      <c r="EU202" s="79">
        <v>2929.473</v>
      </c>
      <c r="EV202" s="39">
        <f t="shared" si="1171"/>
        <v>22091.600258028044</v>
      </c>
      <c r="EW202" s="40">
        <v>0</v>
      </c>
      <c r="EX202" s="79">
        <v>0</v>
      </c>
      <c r="EY202" s="39">
        <f t="shared" si="1172"/>
        <v>0</v>
      </c>
      <c r="EZ202" s="40">
        <v>0</v>
      </c>
      <c r="FA202" s="79">
        <v>0</v>
      </c>
      <c r="FB202" s="39">
        <f t="shared" si="1173"/>
        <v>0</v>
      </c>
      <c r="FC202" s="40">
        <v>0</v>
      </c>
      <c r="FD202" s="79">
        <v>0</v>
      </c>
      <c r="FE202" s="39">
        <f t="shared" si="1174"/>
        <v>0</v>
      </c>
      <c r="FF202" s="40">
        <v>0</v>
      </c>
      <c r="FG202" s="79">
        <v>0</v>
      </c>
      <c r="FH202" s="39">
        <f t="shared" si="1175"/>
        <v>0</v>
      </c>
      <c r="FI202" s="40">
        <v>0</v>
      </c>
      <c r="FJ202" s="79">
        <v>0</v>
      </c>
      <c r="FK202" s="39">
        <f t="shared" si="1176"/>
        <v>0</v>
      </c>
      <c r="FL202" s="80">
        <v>18.8</v>
      </c>
      <c r="FM202" s="79">
        <v>355.42399999999998</v>
      </c>
      <c r="FN202" s="39">
        <f t="shared" si="1177"/>
        <v>18905.531914893614</v>
      </c>
      <c r="FO202" s="40">
        <v>0</v>
      </c>
      <c r="FP202" s="79">
        <v>0</v>
      </c>
      <c r="FQ202" s="39">
        <f t="shared" si="1178"/>
        <v>0</v>
      </c>
      <c r="FR202" s="40">
        <v>0</v>
      </c>
      <c r="FS202" s="79">
        <v>0</v>
      </c>
      <c r="FT202" s="39">
        <f t="shared" si="1179"/>
        <v>0</v>
      </c>
      <c r="FU202" s="40">
        <v>0</v>
      </c>
      <c r="FV202" s="79">
        <v>0</v>
      </c>
      <c r="FW202" s="39">
        <f t="shared" si="1180"/>
        <v>0</v>
      </c>
      <c r="FX202" s="40">
        <v>0</v>
      </c>
      <c r="FY202" s="79">
        <v>0</v>
      </c>
      <c r="FZ202" s="39">
        <f t="shared" si="1181"/>
        <v>0</v>
      </c>
      <c r="GA202" s="80">
        <v>0.2276</v>
      </c>
      <c r="GB202" s="79">
        <v>8.2629999999999999</v>
      </c>
      <c r="GC202" s="39">
        <f t="shared" si="1182"/>
        <v>36304.920913884001</v>
      </c>
      <c r="GD202" s="80">
        <v>31.030009999999997</v>
      </c>
      <c r="GE202" s="79">
        <v>1336.252</v>
      </c>
      <c r="GF202" s="39">
        <f t="shared" si="1183"/>
        <v>43063.215255167503</v>
      </c>
      <c r="GG202" s="80">
        <v>0.125</v>
      </c>
      <c r="GH202" s="79">
        <v>0.88200000000000001</v>
      </c>
      <c r="GI202" s="39">
        <f t="shared" si="1184"/>
        <v>7056</v>
      </c>
      <c r="GJ202" s="40">
        <v>0</v>
      </c>
      <c r="GK202" s="79">
        <v>0</v>
      </c>
      <c r="GL202" s="39">
        <f t="shared" si="1185"/>
        <v>0</v>
      </c>
      <c r="GM202" s="40">
        <v>0</v>
      </c>
      <c r="GN202" s="79">
        <v>0</v>
      </c>
      <c r="GO202" s="39">
        <f t="shared" si="1186"/>
        <v>0</v>
      </c>
      <c r="GP202" s="40">
        <v>0</v>
      </c>
      <c r="GQ202" s="79">
        <v>0</v>
      </c>
      <c r="GR202" s="39">
        <f t="shared" si="1187"/>
        <v>0</v>
      </c>
      <c r="GS202" s="8">
        <f t="shared" si="1188"/>
        <v>1816.0876699999999</v>
      </c>
      <c r="GT202" s="69">
        <f t="shared" si="1189"/>
        <v>68770.750000000015</v>
      </c>
    </row>
    <row r="203" spans="1:202" x14ac:dyDescent="0.3">
      <c r="A203" s="52">
        <v>2021</v>
      </c>
      <c r="B203" s="53" t="s">
        <v>7</v>
      </c>
      <c r="C203" s="40">
        <v>0</v>
      </c>
      <c r="D203" s="79">
        <v>0</v>
      </c>
      <c r="E203" s="39">
        <f t="shared" si="1190"/>
        <v>0</v>
      </c>
      <c r="F203" s="80">
        <v>61.64</v>
      </c>
      <c r="G203" s="79">
        <v>2802.8820000000001</v>
      </c>
      <c r="H203" s="39">
        <f t="shared" si="1125"/>
        <v>45471.804023361459</v>
      </c>
      <c r="I203" s="80">
        <v>44.0456</v>
      </c>
      <c r="J203" s="79">
        <v>1868.827</v>
      </c>
      <c r="K203" s="39">
        <f t="shared" si="1126"/>
        <v>42429.368654303726</v>
      </c>
      <c r="L203" s="80">
        <v>201.614</v>
      </c>
      <c r="M203" s="79">
        <v>294.53199999999998</v>
      </c>
      <c r="N203" s="39">
        <f t="shared" si="1127"/>
        <v>1460.8707728629954</v>
      </c>
      <c r="O203" s="40">
        <v>0</v>
      </c>
      <c r="P203" s="79">
        <v>0</v>
      </c>
      <c r="Q203" s="39">
        <f t="shared" si="1128"/>
        <v>0</v>
      </c>
      <c r="R203" s="40">
        <v>0</v>
      </c>
      <c r="S203" s="79">
        <v>0</v>
      </c>
      <c r="T203" s="39">
        <f t="shared" si="1129"/>
        <v>0</v>
      </c>
      <c r="U203" s="40">
        <v>0</v>
      </c>
      <c r="V203" s="79">
        <v>0</v>
      </c>
      <c r="W203" s="39">
        <f t="shared" si="1130"/>
        <v>0</v>
      </c>
      <c r="X203" s="80">
        <v>123.51716</v>
      </c>
      <c r="Y203" s="79">
        <v>5193.7110000000002</v>
      </c>
      <c r="Z203" s="39">
        <f t="shared" si="1131"/>
        <v>42048.497552890629</v>
      </c>
      <c r="AA203" s="80">
        <v>0.37861</v>
      </c>
      <c r="AB203" s="79">
        <v>59.127000000000002</v>
      </c>
      <c r="AC203" s="39">
        <f t="shared" si="1132"/>
        <v>156168.61678244104</v>
      </c>
      <c r="AD203" s="40">
        <v>0</v>
      </c>
      <c r="AE203" s="79">
        <v>0</v>
      </c>
      <c r="AF203" s="39">
        <f t="shared" si="1133"/>
        <v>0</v>
      </c>
      <c r="AG203" s="40">
        <v>0</v>
      </c>
      <c r="AH203" s="79">
        <v>0</v>
      </c>
      <c r="AI203" s="39">
        <f t="shared" si="1134"/>
        <v>0</v>
      </c>
      <c r="AJ203" s="80">
        <v>703.06399999999996</v>
      </c>
      <c r="AK203" s="79">
        <v>29496.955000000002</v>
      </c>
      <c r="AL203" s="39">
        <f t="shared" si="1135"/>
        <v>41954.864706484761</v>
      </c>
      <c r="AM203" s="40">
        <v>0</v>
      </c>
      <c r="AN203" s="79">
        <v>0</v>
      </c>
      <c r="AO203" s="39">
        <f t="shared" si="1136"/>
        <v>0</v>
      </c>
      <c r="AP203" s="80">
        <v>3.0000000000000001E-3</v>
      </c>
      <c r="AQ203" s="79">
        <v>0.105</v>
      </c>
      <c r="AR203" s="39">
        <f t="shared" si="1137"/>
        <v>35000</v>
      </c>
      <c r="AS203" s="40">
        <v>0</v>
      </c>
      <c r="AT203" s="79">
        <v>0</v>
      </c>
      <c r="AU203" s="39">
        <f t="shared" si="1138"/>
        <v>0</v>
      </c>
      <c r="AV203" s="80">
        <v>228.76990000000001</v>
      </c>
      <c r="AW203" s="79">
        <v>8449.9259999999995</v>
      </c>
      <c r="AX203" s="39">
        <f t="shared" si="1139"/>
        <v>36936.353952158912</v>
      </c>
      <c r="AY203" s="40">
        <v>0</v>
      </c>
      <c r="AZ203" s="79">
        <v>0</v>
      </c>
      <c r="BA203" s="39">
        <f t="shared" si="1140"/>
        <v>0</v>
      </c>
      <c r="BB203" s="40">
        <v>0</v>
      </c>
      <c r="BC203" s="79">
        <v>0</v>
      </c>
      <c r="BD203" s="39">
        <f t="shared" si="1141"/>
        <v>0</v>
      </c>
      <c r="BE203" s="40"/>
      <c r="BF203" s="79"/>
      <c r="BG203" s="39"/>
      <c r="BH203" s="40">
        <v>0</v>
      </c>
      <c r="BI203" s="79">
        <v>0</v>
      </c>
      <c r="BJ203" s="39">
        <f t="shared" si="1142"/>
        <v>0</v>
      </c>
      <c r="BK203" s="40">
        <v>0</v>
      </c>
      <c r="BL203" s="79">
        <v>0</v>
      </c>
      <c r="BM203" s="39">
        <f t="shared" si="1143"/>
        <v>0</v>
      </c>
      <c r="BN203" s="40">
        <v>0</v>
      </c>
      <c r="BO203" s="79">
        <v>0</v>
      </c>
      <c r="BP203" s="39">
        <f t="shared" si="1144"/>
        <v>0</v>
      </c>
      <c r="BQ203" s="40">
        <v>0</v>
      </c>
      <c r="BR203" s="79">
        <v>0</v>
      </c>
      <c r="BS203" s="39">
        <f t="shared" si="1145"/>
        <v>0</v>
      </c>
      <c r="BT203" s="80">
        <v>10.06244</v>
      </c>
      <c r="BU203" s="79">
        <v>524.96600000000001</v>
      </c>
      <c r="BV203" s="39">
        <f t="shared" si="1146"/>
        <v>52170.845242307034</v>
      </c>
      <c r="BW203" s="40">
        <v>0</v>
      </c>
      <c r="BX203" s="79">
        <v>0</v>
      </c>
      <c r="BY203" s="39">
        <f t="shared" si="1147"/>
        <v>0</v>
      </c>
      <c r="BZ203" s="40">
        <v>0</v>
      </c>
      <c r="CA203" s="79">
        <v>0</v>
      </c>
      <c r="CB203" s="39">
        <f t="shared" si="1148"/>
        <v>0</v>
      </c>
      <c r="CC203" s="40">
        <v>0</v>
      </c>
      <c r="CD203" s="79">
        <v>0</v>
      </c>
      <c r="CE203" s="39">
        <f t="shared" si="1149"/>
        <v>0</v>
      </c>
      <c r="CF203" s="40">
        <v>0</v>
      </c>
      <c r="CG203" s="79">
        <v>0</v>
      </c>
      <c r="CH203" s="39">
        <f t="shared" si="1150"/>
        <v>0</v>
      </c>
      <c r="CI203" s="40">
        <v>0</v>
      </c>
      <c r="CJ203" s="79">
        <v>0</v>
      </c>
      <c r="CK203" s="39">
        <f t="shared" si="1151"/>
        <v>0</v>
      </c>
      <c r="CL203" s="40">
        <v>0</v>
      </c>
      <c r="CM203" s="79">
        <v>0</v>
      </c>
      <c r="CN203" s="39">
        <f t="shared" si="1152"/>
        <v>0</v>
      </c>
      <c r="CO203" s="40">
        <v>0</v>
      </c>
      <c r="CP203" s="79">
        <v>0</v>
      </c>
      <c r="CQ203" s="39">
        <f t="shared" si="1153"/>
        <v>0</v>
      </c>
      <c r="CR203" s="40">
        <v>0</v>
      </c>
      <c r="CS203" s="79">
        <v>0</v>
      </c>
      <c r="CT203" s="39">
        <f t="shared" si="1154"/>
        <v>0</v>
      </c>
      <c r="CU203" s="40">
        <v>0</v>
      </c>
      <c r="CV203" s="79">
        <v>0</v>
      </c>
      <c r="CW203" s="39">
        <f t="shared" si="1155"/>
        <v>0</v>
      </c>
      <c r="CX203" s="40"/>
      <c r="CY203" s="79"/>
      <c r="CZ203" s="39"/>
      <c r="DA203" s="40">
        <v>0</v>
      </c>
      <c r="DB203" s="79">
        <v>0</v>
      </c>
      <c r="DC203" s="39">
        <f t="shared" si="1156"/>
        <v>0</v>
      </c>
      <c r="DD203" s="40">
        <v>0</v>
      </c>
      <c r="DE203" s="79">
        <v>0</v>
      </c>
      <c r="DF203" s="39">
        <f t="shared" si="1157"/>
        <v>0</v>
      </c>
      <c r="DG203" s="40">
        <v>0</v>
      </c>
      <c r="DH203" s="79">
        <v>0</v>
      </c>
      <c r="DI203" s="39">
        <f t="shared" si="1158"/>
        <v>0</v>
      </c>
      <c r="DJ203" s="40">
        <v>0</v>
      </c>
      <c r="DK203" s="79">
        <v>0</v>
      </c>
      <c r="DL203" s="39">
        <f t="shared" si="1159"/>
        <v>0</v>
      </c>
      <c r="DM203" s="80">
        <v>1734.67796</v>
      </c>
      <c r="DN203" s="79">
        <v>63549.837</v>
      </c>
      <c r="DO203" s="39">
        <f t="shared" si="1160"/>
        <v>36634.94807993064</v>
      </c>
      <c r="DP203" s="40">
        <v>0</v>
      </c>
      <c r="DQ203" s="79">
        <v>0</v>
      </c>
      <c r="DR203" s="39">
        <f t="shared" si="1161"/>
        <v>0</v>
      </c>
      <c r="DS203" s="40">
        <v>0</v>
      </c>
      <c r="DT203" s="79">
        <v>0</v>
      </c>
      <c r="DU203" s="39">
        <f t="shared" si="1162"/>
        <v>0</v>
      </c>
      <c r="DV203" s="40">
        <v>0</v>
      </c>
      <c r="DW203" s="79">
        <v>0</v>
      </c>
      <c r="DX203" s="39">
        <f t="shared" si="1163"/>
        <v>0</v>
      </c>
      <c r="DY203" s="40">
        <v>0</v>
      </c>
      <c r="DZ203" s="79">
        <v>0</v>
      </c>
      <c r="EA203" s="39">
        <f t="shared" si="1164"/>
        <v>0</v>
      </c>
      <c r="EB203" s="40">
        <v>0</v>
      </c>
      <c r="EC203" s="79">
        <v>0</v>
      </c>
      <c r="ED203" s="39">
        <f t="shared" si="1165"/>
        <v>0</v>
      </c>
      <c r="EE203" s="40">
        <v>0</v>
      </c>
      <c r="EF203" s="79">
        <v>0</v>
      </c>
      <c r="EG203" s="39">
        <f t="shared" si="1166"/>
        <v>0</v>
      </c>
      <c r="EH203" s="40">
        <v>0</v>
      </c>
      <c r="EI203" s="79">
        <v>0</v>
      </c>
      <c r="EJ203" s="39">
        <f t="shared" si="1167"/>
        <v>0</v>
      </c>
      <c r="EK203" s="80">
        <v>2E-3</v>
      </c>
      <c r="EL203" s="79">
        <v>0.28199999999999997</v>
      </c>
      <c r="EM203" s="39">
        <f t="shared" si="1168"/>
        <v>140999.99999999997</v>
      </c>
      <c r="EN203" s="40">
        <v>0</v>
      </c>
      <c r="EO203" s="79">
        <v>0</v>
      </c>
      <c r="EP203" s="39">
        <f t="shared" si="1169"/>
        <v>0</v>
      </c>
      <c r="EQ203" s="40">
        <v>0</v>
      </c>
      <c r="ER203" s="79">
        <v>0</v>
      </c>
      <c r="ES203" s="39">
        <f t="shared" si="1170"/>
        <v>0</v>
      </c>
      <c r="ET203" s="80">
        <v>474.53474</v>
      </c>
      <c r="EU203" s="79">
        <v>12676.877</v>
      </c>
      <c r="EV203" s="39">
        <f t="shared" si="1171"/>
        <v>26714.328649573687</v>
      </c>
      <c r="EW203" s="40">
        <v>0</v>
      </c>
      <c r="EX203" s="79">
        <v>0</v>
      </c>
      <c r="EY203" s="39">
        <f t="shared" si="1172"/>
        <v>0</v>
      </c>
      <c r="EZ203" s="40">
        <v>0</v>
      </c>
      <c r="FA203" s="79">
        <v>0</v>
      </c>
      <c r="FB203" s="39">
        <f t="shared" si="1173"/>
        <v>0</v>
      </c>
      <c r="FC203" s="40">
        <v>0</v>
      </c>
      <c r="FD203" s="79">
        <v>0</v>
      </c>
      <c r="FE203" s="39">
        <f t="shared" si="1174"/>
        <v>0</v>
      </c>
      <c r="FF203" s="40">
        <v>0</v>
      </c>
      <c r="FG203" s="79">
        <v>0</v>
      </c>
      <c r="FH203" s="39">
        <f t="shared" si="1175"/>
        <v>0</v>
      </c>
      <c r="FI203" s="40">
        <v>0</v>
      </c>
      <c r="FJ203" s="79">
        <v>0</v>
      </c>
      <c r="FK203" s="39">
        <f t="shared" si="1176"/>
        <v>0</v>
      </c>
      <c r="FL203" s="80">
        <v>102.88197</v>
      </c>
      <c r="FM203" s="79">
        <v>2518.5039999999999</v>
      </c>
      <c r="FN203" s="39">
        <f t="shared" si="1177"/>
        <v>24479.546804945508</v>
      </c>
      <c r="FO203" s="40">
        <v>0</v>
      </c>
      <c r="FP203" s="79">
        <v>0</v>
      </c>
      <c r="FQ203" s="39">
        <f t="shared" si="1178"/>
        <v>0</v>
      </c>
      <c r="FR203" s="40">
        <v>0</v>
      </c>
      <c r="FS203" s="79">
        <v>0</v>
      </c>
      <c r="FT203" s="39">
        <f t="shared" si="1179"/>
        <v>0</v>
      </c>
      <c r="FU203" s="40">
        <v>0</v>
      </c>
      <c r="FV203" s="79">
        <v>0</v>
      </c>
      <c r="FW203" s="39">
        <f t="shared" si="1180"/>
        <v>0</v>
      </c>
      <c r="FX203" s="40">
        <v>0</v>
      </c>
      <c r="FY203" s="79">
        <v>0</v>
      </c>
      <c r="FZ203" s="39">
        <f t="shared" si="1181"/>
        <v>0</v>
      </c>
      <c r="GA203" s="80">
        <v>1E-3</v>
      </c>
      <c r="GB203" s="79">
        <v>1.1839999999999999</v>
      </c>
      <c r="GC203" s="39">
        <f t="shared" si="1182"/>
        <v>1184000</v>
      </c>
      <c r="GD203" s="80">
        <v>95.546340000000001</v>
      </c>
      <c r="GE203" s="79">
        <v>4353.0630000000001</v>
      </c>
      <c r="GF203" s="39">
        <f t="shared" si="1183"/>
        <v>45559.704327763888</v>
      </c>
      <c r="GG203" s="80">
        <v>1.3779999999999999E-2</v>
      </c>
      <c r="GH203" s="79">
        <v>4.7590000000000003</v>
      </c>
      <c r="GI203" s="39">
        <f t="shared" si="1184"/>
        <v>345355.58780841809</v>
      </c>
      <c r="GJ203" s="40">
        <v>0</v>
      </c>
      <c r="GK203" s="79">
        <v>0</v>
      </c>
      <c r="GL203" s="39">
        <f t="shared" si="1185"/>
        <v>0</v>
      </c>
      <c r="GM203" s="40">
        <v>0</v>
      </c>
      <c r="GN203" s="79">
        <v>0</v>
      </c>
      <c r="GO203" s="39">
        <f t="shared" si="1186"/>
        <v>0</v>
      </c>
      <c r="GP203" s="40">
        <v>0</v>
      </c>
      <c r="GQ203" s="79">
        <v>0</v>
      </c>
      <c r="GR203" s="39">
        <f t="shared" si="1187"/>
        <v>0</v>
      </c>
      <c r="GS203" s="8">
        <f t="shared" si="1188"/>
        <v>3780.7525000000001</v>
      </c>
      <c r="GT203" s="69">
        <f t="shared" si="1189"/>
        <v>131795.53700000001</v>
      </c>
    </row>
    <row r="204" spans="1:202" x14ac:dyDescent="0.3">
      <c r="A204" s="52">
        <v>2021</v>
      </c>
      <c r="B204" s="53" t="s">
        <v>8</v>
      </c>
      <c r="C204" s="40">
        <v>0</v>
      </c>
      <c r="D204" s="79">
        <v>0</v>
      </c>
      <c r="E204" s="39">
        <f>IF(C204=0,0,D204/C204*1000)</f>
        <v>0</v>
      </c>
      <c r="F204" s="80">
        <v>39.445010000000003</v>
      </c>
      <c r="G204" s="79">
        <v>1493.03</v>
      </c>
      <c r="H204" s="39">
        <f t="shared" si="1125"/>
        <v>37850.922081145371</v>
      </c>
      <c r="I204" s="80">
        <v>40.393879999999996</v>
      </c>
      <c r="J204" s="79">
        <v>1359.8340000000001</v>
      </c>
      <c r="K204" s="39">
        <f t="shared" si="1126"/>
        <v>33664.357075873872</v>
      </c>
      <c r="L204" s="80">
        <v>23.014320000000001</v>
      </c>
      <c r="M204" s="79">
        <v>37.048999999999999</v>
      </c>
      <c r="N204" s="39">
        <f t="shared" si="1127"/>
        <v>1609.8237966622519</v>
      </c>
      <c r="O204" s="40">
        <v>0</v>
      </c>
      <c r="P204" s="79">
        <v>0</v>
      </c>
      <c r="Q204" s="39">
        <f t="shared" si="1128"/>
        <v>0</v>
      </c>
      <c r="R204" s="40">
        <v>0</v>
      </c>
      <c r="S204" s="79">
        <v>0</v>
      </c>
      <c r="T204" s="39">
        <f t="shared" si="1129"/>
        <v>0</v>
      </c>
      <c r="U204" s="40">
        <v>0</v>
      </c>
      <c r="V204" s="79">
        <v>0</v>
      </c>
      <c r="W204" s="39">
        <f t="shared" si="1130"/>
        <v>0</v>
      </c>
      <c r="X204" s="80">
        <v>172.05892</v>
      </c>
      <c r="Y204" s="79">
        <v>7324.4979999999996</v>
      </c>
      <c r="Z204" s="39">
        <f t="shared" si="1131"/>
        <v>42569.708097667935</v>
      </c>
      <c r="AA204" s="80">
        <v>1E-3</v>
      </c>
      <c r="AB204" s="79">
        <v>8.7999999999999995E-2</v>
      </c>
      <c r="AC204" s="39">
        <f t="shared" si="1132"/>
        <v>88000</v>
      </c>
      <c r="AD204" s="40">
        <v>0</v>
      </c>
      <c r="AE204" s="79">
        <v>0</v>
      </c>
      <c r="AF204" s="39">
        <f t="shared" si="1133"/>
        <v>0</v>
      </c>
      <c r="AG204" s="40">
        <v>0</v>
      </c>
      <c r="AH204" s="79">
        <v>0</v>
      </c>
      <c r="AI204" s="39">
        <f t="shared" si="1134"/>
        <v>0</v>
      </c>
      <c r="AJ204" s="80">
        <v>129.238</v>
      </c>
      <c r="AK204" s="79">
        <v>5186.183</v>
      </c>
      <c r="AL204" s="39">
        <f t="shared" si="1135"/>
        <v>40128.932666862689</v>
      </c>
      <c r="AM204" s="40">
        <v>0</v>
      </c>
      <c r="AN204" s="79">
        <v>0</v>
      </c>
      <c r="AO204" s="39">
        <f t="shared" si="1136"/>
        <v>0</v>
      </c>
      <c r="AP204" s="40">
        <v>0</v>
      </c>
      <c r="AQ204" s="79">
        <v>0</v>
      </c>
      <c r="AR204" s="39">
        <f t="shared" si="1137"/>
        <v>0</v>
      </c>
      <c r="AS204" s="40">
        <v>0</v>
      </c>
      <c r="AT204" s="79">
        <v>0</v>
      </c>
      <c r="AU204" s="39">
        <f t="shared" si="1138"/>
        <v>0</v>
      </c>
      <c r="AV204" s="80">
        <v>216.14961</v>
      </c>
      <c r="AW204" s="79">
        <v>7749.0749999999998</v>
      </c>
      <c r="AX204" s="39">
        <f t="shared" si="1139"/>
        <v>35850.515760819551</v>
      </c>
      <c r="AY204" s="80">
        <v>7.65</v>
      </c>
      <c r="AZ204" s="79">
        <v>200.3</v>
      </c>
      <c r="BA204" s="39">
        <f t="shared" si="1140"/>
        <v>26183.006535947712</v>
      </c>
      <c r="BB204" s="40">
        <v>0</v>
      </c>
      <c r="BC204" s="79">
        <v>0</v>
      </c>
      <c r="BD204" s="39">
        <f t="shared" si="1141"/>
        <v>0</v>
      </c>
      <c r="BE204" s="80"/>
      <c r="BF204" s="79"/>
      <c r="BG204" s="39"/>
      <c r="BH204" s="80">
        <v>14.534000000000001</v>
      </c>
      <c r="BI204" s="79">
        <v>301.03899999999999</v>
      </c>
      <c r="BJ204" s="39">
        <f t="shared" si="1142"/>
        <v>20712.74253474611</v>
      </c>
      <c r="BK204" s="40">
        <v>0</v>
      </c>
      <c r="BL204" s="79">
        <v>0</v>
      </c>
      <c r="BM204" s="39">
        <f t="shared" si="1143"/>
        <v>0</v>
      </c>
      <c r="BN204" s="40">
        <v>0</v>
      </c>
      <c r="BO204" s="79">
        <v>0</v>
      </c>
      <c r="BP204" s="39">
        <f t="shared" si="1144"/>
        <v>0</v>
      </c>
      <c r="BQ204" s="40">
        <v>0</v>
      </c>
      <c r="BR204" s="79">
        <v>0</v>
      </c>
      <c r="BS204" s="39">
        <f t="shared" si="1145"/>
        <v>0</v>
      </c>
      <c r="BT204" s="80">
        <v>24.905270000000002</v>
      </c>
      <c r="BU204" s="79">
        <v>637.17899999999997</v>
      </c>
      <c r="BV204" s="39">
        <f t="shared" si="1146"/>
        <v>25584.103284164354</v>
      </c>
      <c r="BW204" s="40">
        <v>0</v>
      </c>
      <c r="BX204" s="79">
        <v>0</v>
      </c>
      <c r="BY204" s="39">
        <f t="shared" si="1147"/>
        <v>0</v>
      </c>
      <c r="BZ204" s="40">
        <v>0</v>
      </c>
      <c r="CA204" s="79">
        <v>0</v>
      </c>
      <c r="CB204" s="39">
        <f t="shared" si="1148"/>
        <v>0</v>
      </c>
      <c r="CC204" s="40">
        <v>0</v>
      </c>
      <c r="CD204" s="79">
        <v>0</v>
      </c>
      <c r="CE204" s="39">
        <f t="shared" si="1149"/>
        <v>0</v>
      </c>
      <c r="CF204" s="80">
        <v>19.010000000000002</v>
      </c>
      <c r="CG204" s="79">
        <v>765.23800000000006</v>
      </c>
      <c r="CH204" s="39">
        <f t="shared" si="1150"/>
        <v>40254.49763282483</v>
      </c>
      <c r="CI204" s="40">
        <v>0</v>
      </c>
      <c r="CJ204" s="79">
        <v>0</v>
      </c>
      <c r="CK204" s="39">
        <f t="shared" si="1151"/>
        <v>0</v>
      </c>
      <c r="CL204" s="40">
        <v>0</v>
      </c>
      <c r="CM204" s="79">
        <v>0</v>
      </c>
      <c r="CN204" s="39">
        <f t="shared" si="1152"/>
        <v>0</v>
      </c>
      <c r="CO204" s="40">
        <v>0</v>
      </c>
      <c r="CP204" s="79">
        <v>0</v>
      </c>
      <c r="CQ204" s="39">
        <f t="shared" si="1153"/>
        <v>0</v>
      </c>
      <c r="CR204" s="40">
        <v>0</v>
      </c>
      <c r="CS204" s="79">
        <v>0</v>
      </c>
      <c r="CT204" s="39">
        <f t="shared" si="1154"/>
        <v>0</v>
      </c>
      <c r="CU204" s="40">
        <v>0</v>
      </c>
      <c r="CV204" s="79">
        <v>0</v>
      </c>
      <c r="CW204" s="39">
        <f t="shared" si="1155"/>
        <v>0</v>
      </c>
      <c r="CX204" s="40"/>
      <c r="CY204" s="79"/>
      <c r="CZ204" s="39"/>
      <c r="DA204" s="40">
        <v>0</v>
      </c>
      <c r="DB204" s="79">
        <v>0</v>
      </c>
      <c r="DC204" s="39">
        <f t="shared" si="1156"/>
        <v>0</v>
      </c>
      <c r="DD204" s="40">
        <v>0</v>
      </c>
      <c r="DE204" s="79">
        <v>0</v>
      </c>
      <c r="DF204" s="39">
        <f t="shared" si="1157"/>
        <v>0</v>
      </c>
      <c r="DG204" s="40">
        <v>0</v>
      </c>
      <c r="DH204" s="79">
        <v>0</v>
      </c>
      <c r="DI204" s="39">
        <f t="shared" si="1158"/>
        <v>0</v>
      </c>
      <c r="DJ204" s="40">
        <v>0</v>
      </c>
      <c r="DK204" s="79">
        <v>0</v>
      </c>
      <c r="DL204" s="39">
        <f t="shared" si="1159"/>
        <v>0</v>
      </c>
      <c r="DM204" s="80">
        <v>281.67684000000003</v>
      </c>
      <c r="DN204" s="79">
        <v>8505.8040000000001</v>
      </c>
      <c r="DO204" s="39">
        <f t="shared" si="1160"/>
        <v>30197.030043364586</v>
      </c>
      <c r="DP204" s="40">
        <v>0</v>
      </c>
      <c r="DQ204" s="79">
        <v>0</v>
      </c>
      <c r="DR204" s="39">
        <f t="shared" si="1161"/>
        <v>0</v>
      </c>
      <c r="DS204" s="40">
        <v>0</v>
      </c>
      <c r="DT204" s="79">
        <v>0</v>
      </c>
      <c r="DU204" s="39">
        <f t="shared" si="1162"/>
        <v>0</v>
      </c>
      <c r="DV204" s="40">
        <v>0</v>
      </c>
      <c r="DW204" s="79">
        <v>0</v>
      </c>
      <c r="DX204" s="39">
        <f t="shared" si="1163"/>
        <v>0</v>
      </c>
      <c r="DY204" s="40">
        <v>0</v>
      </c>
      <c r="DZ204" s="79">
        <v>0</v>
      </c>
      <c r="EA204" s="39">
        <f t="shared" si="1164"/>
        <v>0</v>
      </c>
      <c r="EB204" s="40">
        <v>0</v>
      </c>
      <c r="EC204" s="79">
        <v>0</v>
      </c>
      <c r="ED204" s="39">
        <f t="shared" si="1165"/>
        <v>0</v>
      </c>
      <c r="EE204" s="40">
        <v>0</v>
      </c>
      <c r="EF204" s="79">
        <v>0</v>
      </c>
      <c r="EG204" s="39">
        <f t="shared" si="1166"/>
        <v>0</v>
      </c>
      <c r="EH204" s="40">
        <v>0</v>
      </c>
      <c r="EI204" s="79">
        <v>0</v>
      </c>
      <c r="EJ204" s="39">
        <f t="shared" si="1167"/>
        <v>0</v>
      </c>
      <c r="EK204" s="40">
        <v>0</v>
      </c>
      <c r="EL204" s="79">
        <v>0</v>
      </c>
      <c r="EM204" s="39">
        <f t="shared" si="1168"/>
        <v>0</v>
      </c>
      <c r="EN204" s="40">
        <v>0</v>
      </c>
      <c r="EO204" s="79">
        <v>0</v>
      </c>
      <c r="EP204" s="39">
        <f t="shared" si="1169"/>
        <v>0</v>
      </c>
      <c r="EQ204" s="40">
        <v>0</v>
      </c>
      <c r="ER204" s="79">
        <v>0</v>
      </c>
      <c r="ES204" s="39">
        <f t="shared" si="1170"/>
        <v>0</v>
      </c>
      <c r="ET204" s="80">
        <v>195.64928</v>
      </c>
      <c r="EU204" s="79">
        <v>5537.0889999999999</v>
      </c>
      <c r="EV204" s="39">
        <f t="shared" si="1171"/>
        <v>28301.095715762407</v>
      </c>
      <c r="EW204" s="40">
        <v>0</v>
      </c>
      <c r="EX204" s="79">
        <v>0</v>
      </c>
      <c r="EY204" s="39">
        <f t="shared" si="1172"/>
        <v>0</v>
      </c>
      <c r="EZ204" s="40">
        <v>0</v>
      </c>
      <c r="FA204" s="79">
        <v>0</v>
      </c>
      <c r="FB204" s="39">
        <f t="shared" si="1173"/>
        <v>0</v>
      </c>
      <c r="FC204" s="40">
        <v>0</v>
      </c>
      <c r="FD204" s="79">
        <v>0</v>
      </c>
      <c r="FE204" s="39">
        <f t="shared" si="1174"/>
        <v>0</v>
      </c>
      <c r="FF204" s="40">
        <v>0</v>
      </c>
      <c r="FG204" s="79">
        <v>0</v>
      </c>
      <c r="FH204" s="39">
        <f t="shared" si="1175"/>
        <v>0</v>
      </c>
      <c r="FI204" s="40">
        <v>0</v>
      </c>
      <c r="FJ204" s="79">
        <v>0</v>
      </c>
      <c r="FK204" s="39">
        <f t="shared" si="1176"/>
        <v>0</v>
      </c>
      <c r="FL204" s="80">
        <v>118.2649</v>
      </c>
      <c r="FM204" s="79">
        <v>2889.7559999999999</v>
      </c>
      <c r="FN204" s="39">
        <f t="shared" si="1177"/>
        <v>24434.604011841213</v>
      </c>
      <c r="FO204" s="40">
        <v>0</v>
      </c>
      <c r="FP204" s="79">
        <v>0</v>
      </c>
      <c r="FQ204" s="39">
        <f t="shared" si="1178"/>
        <v>0</v>
      </c>
      <c r="FR204" s="40">
        <v>0</v>
      </c>
      <c r="FS204" s="79">
        <v>0</v>
      </c>
      <c r="FT204" s="39">
        <f t="shared" si="1179"/>
        <v>0</v>
      </c>
      <c r="FU204" s="40">
        <v>0</v>
      </c>
      <c r="FV204" s="79">
        <v>0</v>
      </c>
      <c r="FW204" s="39">
        <f t="shared" si="1180"/>
        <v>0</v>
      </c>
      <c r="FX204" s="40">
        <v>0</v>
      </c>
      <c r="FY204" s="79">
        <v>0</v>
      </c>
      <c r="FZ204" s="39">
        <f t="shared" si="1181"/>
        <v>0</v>
      </c>
      <c r="GA204" s="80">
        <v>4.4539999999999996E-2</v>
      </c>
      <c r="GB204" s="79">
        <v>8.5879999999999992</v>
      </c>
      <c r="GC204" s="39">
        <f t="shared" si="1182"/>
        <v>192815.44678940278</v>
      </c>
      <c r="GD204" s="80">
        <v>14.533379999999999</v>
      </c>
      <c r="GE204" s="79">
        <v>965.92899999999997</v>
      </c>
      <c r="GF204" s="39">
        <f t="shared" si="1183"/>
        <v>66462.791174523765</v>
      </c>
      <c r="GG204" s="40">
        <v>10.48826</v>
      </c>
      <c r="GH204" s="79">
        <v>72.106999999999999</v>
      </c>
      <c r="GI204" s="39">
        <f t="shared" si="1184"/>
        <v>6875.0202607486844</v>
      </c>
      <c r="GJ204" s="40">
        <v>0</v>
      </c>
      <c r="GK204" s="79">
        <v>0</v>
      </c>
      <c r="GL204" s="39">
        <f t="shared" si="1185"/>
        <v>0</v>
      </c>
      <c r="GM204" s="40">
        <v>0</v>
      </c>
      <c r="GN204" s="79">
        <v>0</v>
      </c>
      <c r="GO204" s="39">
        <f t="shared" si="1186"/>
        <v>0</v>
      </c>
      <c r="GP204" s="40">
        <v>0</v>
      </c>
      <c r="GQ204" s="79">
        <v>0</v>
      </c>
      <c r="GR204" s="39">
        <f t="shared" si="1187"/>
        <v>0</v>
      </c>
      <c r="GS204" s="8">
        <f t="shared" si="1188"/>
        <v>1307.0572100000002</v>
      </c>
      <c r="GT204" s="69">
        <f t="shared" si="1189"/>
        <v>43032.786000000007</v>
      </c>
    </row>
    <row r="205" spans="1:202" x14ac:dyDescent="0.3">
      <c r="A205" s="52">
        <v>2021</v>
      </c>
      <c r="B205" s="39" t="s">
        <v>9</v>
      </c>
      <c r="C205" s="40">
        <v>0</v>
      </c>
      <c r="D205" s="79">
        <v>0</v>
      </c>
      <c r="E205" s="39">
        <f t="shared" ref="E205:E212" si="1191">IF(C205=0,0,D205/C205*1000)</f>
        <v>0</v>
      </c>
      <c r="F205" s="77">
        <v>48.426550000000006</v>
      </c>
      <c r="G205" s="78">
        <v>1519.6289999999999</v>
      </c>
      <c r="H205" s="39">
        <f t="shared" si="1125"/>
        <v>31380.07972899163</v>
      </c>
      <c r="I205" s="77">
        <v>30.35773</v>
      </c>
      <c r="J205" s="78">
        <v>1059.1969999999999</v>
      </c>
      <c r="K205" s="39">
        <f t="shared" si="1126"/>
        <v>34890.520470404073</v>
      </c>
      <c r="L205" s="77">
        <v>2.45425</v>
      </c>
      <c r="M205" s="78">
        <v>245.67699999999999</v>
      </c>
      <c r="N205" s="39">
        <f t="shared" si="1127"/>
        <v>100102.67902617907</v>
      </c>
      <c r="O205" s="40">
        <v>0</v>
      </c>
      <c r="P205" s="79">
        <v>0</v>
      </c>
      <c r="Q205" s="39">
        <f t="shared" si="1128"/>
        <v>0</v>
      </c>
      <c r="R205" s="40">
        <v>0</v>
      </c>
      <c r="S205" s="79">
        <v>0</v>
      </c>
      <c r="T205" s="39">
        <f t="shared" si="1129"/>
        <v>0</v>
      </c>
      <c r="U205" s="40">
        <v>0</v>
      </c>
      <c r="V205" s="79">
        <v>0</v>
      </c>
      <c r="W205" s="39">
        <f t="shared" si="1130"/>
        <v>0</v>
      </c>
      <c r="X205" s="77">
        <v>48.197400000000002</v>
      </c>
      <c r="Y205" s="78">
        <v>1983.15</v>
      </c>
      <c r="Z205" s="39">
        <f t="shared" si="1131"/>
        <v>41146.410387282303</v>
      </c>
      <c r="AA205" s="77">
        <v>3.0804299999999998</v>
      </c>
      <c r="AB205" s="78">
        <v>700.75</v>
      </c>
      <c r="AC205" s="39">
        <f t="shared" si="1132"/>
        <v>227484.47457010875</v>
      </c>
      <c r="AD205" s="40">
        <v>0</v>
      </c>
      <c r="AE205" s="79">
        <v>0</v>
      </c>
      <c r="AF205" s="39">
        <f t="shared" si="1133"/>
        <v>0</v>
      </c>
      <c r="AG205" s="40">
        <v>0</v>
      </c>
      <c r="AH205" s="79">
        <v>0</v>
      </c>
      <c r="AI205" s="39">
        <f t="shared" si="1134"/>
        <v>0</v>
      </c>
      <c r="AJ205" s="77">
        <v>305.60599999999999</v>
      </c>
      <c r="AK205" s="78">
        <v>12720.914000000001</v>
      </c>
      <c r="AL205" s="39">
        <f t="shared" si="1135"/>
        <v>41625.210238018888</v>
      </c>
      <c r="AM205" s="40">
        <v>0</v>
      </c>
      <c r="AN205" s="79">
        <v>0</v>
      </c>
      <c r="AO205" s="39">
        <f t="shared" si="1136"/>
        <v>0</v>
      </c>
      <c r="AP205" s="77">
        <v>2.095E-2</v>
      </c>
      <c r="AQ205" s="78">
        <v>0.14000000000000001</v>
      </c>
      <c r="AR205" s="39">
        <f t="shared" si="1137"/>
        <v>6682.5775656324595</v>
      </c>
      <c r="AS205" s="40">
        <v>0</v>
      </c>
      <c r="AT205" s="79">
        <v>0</v>
      </c>
      <c r="AU205" s="39">
        <f t="shared" si="1138"/>
        <v>0</v>
      </c>
      <c r="AV205" s="77">
        <v>254.4332</v>
      </c>
      <c r="AW205" s="78">
        <v>9958.2489999999998</v>
      </c>
      <c r="AX205" s="39">
        <f t="shared" si="1139"/>
        <v>39138.952778175175</v>
      </c>
      <c r="AY205" s="40">
        <v>0</v>
      </c>
      <c r="AZ205" s="79">
        <v>0</v>
      </c>
      <c r="BA205" s="39">
        <f t="shared" si="1140"/>
        <v>0</v>
      </c>
      <c r="BB205" s="40">
        <v>0</v>
      </c>
      <c r="BC205" s="79">
        <v>0</v>
      </c>
      <c r="BD205" s="39">
        <f t="shared" si="1141"/>
        <v>0</v>
      </c>
      <c r="BE205" s="77"/>
      <c r="BF205" s="78"/>
      <c r="BG205" s="39"/>
      <c r="BH205" s="77">
        <v>13.827</v>
      </c>
      <c r="BI205" s="78">
        <v>268.11</v>
      </c>
      <c r="BJ205" s="39">
        <f t="shared" si="1142"/>
        <v>19390.323280538079</v>
      </c>
      <c r="BK205" s="77">
        <v>8.5640000000000001</v>
      </c>
      <c r="BL205" s="78">
        <v>212.405</v>
      </c>
      <c r="BM205" s="39">
        <f t="shared" si="1143"/>
        <v>24802.078468005602</v>
      </c>
      <c r="BN205" s="77">
        <v>0</v>
      </c>
      <c r="BO205" s="78">
        <v>0</v>
      </c>
      <c r="BP205" s="39">
        <f t="shared" si="1144"/>
        <v>0</v>
      </c>
      <c r="BQ205" s="40">
        <v>0</v>
      </c>
      <c r="BR205" s="79">
        <v>0</v>
      </c>
      <c r="BS205" s="39">
        <f t="shared" si="1145"/>
        <v>0</v>
      </c>
      <c r="BT205" s="77">
        <v>49.358800000000002</v>
      </c>
      <c r="BU205" s="78">
        <v>1207.1679999999999</v>
      </c>
      <c r="BV205" s="39">
        <f t="shared" si="1146"/>
        <v>24456.996523416288</v>
      </c>
      <c r="BW205" s="40">
        <v>0</v>
      </c>
      <c r="BX205" s="79">
        <v>0</v>
      </c>
      <c r="BY205" s="39">
        <f t="shared" si="1147"/>
        <v>0</v>
      </c>
      <c r="BZ205" s="40">
        <v>0</v>
      </c>
      <c r="CA205" s="79">
        <v>0</v>
      </c>
      <c r="CB205" s="39">
        <f t="shared" si="1148"/>
        <v>0</v>
      </c>
      <c r="CC205" s="40">
        <v>0</v>
      </c>
      <c r="CD205" s="79">
        <v>0</v>
      </c>
      <c r="CE205" s="39">
        <f t="shared" si="1149"/>
        <v>0</v>
      </c>
      <c r="CF205" s="40">
        <v>0</v>
      </c>
      <c r="CG205" s="79">
        <v>0</v>
      </c>
      <c r="CH205" s="39">
        <f t="shared" si="1150"/>
        <v>0</v>
      </c>
      <c r="CI205" s="40">
        <v>0</v>
      </c>
      <c r="CJ205" s="79">
        <v>0</v>
      </c>
      <c r="CK205" s="39">
        <f t="shared" si="1151"/>
        <v>0</v>
      </c>
      <c r="CL205" s="40">
        <v>0</v>
      </c>
      <c r="CM205" s="79">
        <v>0</v>
      </c>
      <c r="CN205" s="39">
        <f t="shared" si="1152"/>
        <v>0</v>
      </c>
      <c r="CO205" s="40">
        <v>0</v>
      </c>
      <c r="CP205" s="79">
        <v>0</v>
      </c>
      <c r="CQ205" s="39">
        <f t="shared" si="1153"/>
        <v>0</v>
      </c>
      <c r="CR205" s="40">
        <v>0</v>
      </c>
      <c r="CS205" s="79">
        <v>0</v>
      </c>
      <c r="CT205" s="39">
        <f t="shared" si="1154"/>
        <v>0</v>
      </c>
      <c r="CU205" s="40">
        <v>0</v>
      </c>
      <c r="CV205" s="79">
        <v>0</v>
      </c>
      <c r="CW205" s="39">
        <f t="shared" si="1155"/>
        <v>0</v>
      </c>
      <c r="CX205" s="40"/>
      <c r="CY205" s="79"/>
      <c r="CZ205" s="39"/>
      <c r="DA205" s="40">
        <v>0</v>
      </c>
      <c r="DB205" s="79">
        <v>0</v>
      </c>
      <c r="DC205" s="39">
        <f t="shared" si="1156"/>
        <v>0</v>
      </c>
      <c r="DD205" s="40">
        <v>0</v>
      </c>
      <c r="DE205" s="79">
        <v>0</v>
      </c>
      <c r="DF205" s="39">
        <f t="shared" si="1157"/>
        <v>0</v>
      </c>
      <c r="DG205" s="40">
        <v>0</v>
      </c>
      <c r="DH205" s="79">
        <v>0</v>
      </c>
      <c r="DI205" s="39">
        <f t="shared" si="1158"/>
        <v>0</v>
      </c>
      <c r="DJ205" s="40">
        <v>0</v>
      </c>
      <c r="DK205" s="79">
        <v>0</v>
      </c>
      <c r="DL205" s="39">
        <f t="shared" si="1159"/>
        <v>0</v>
      </c>
      <c r="DM205" s="77">
        <v>870.43090000000007</v>
      </c>
      <c r="DN205" s="78">
        <v>28785.792000000001</v>
      </c>
      <c r="DO205" s="39">
        <f t="shared" si="1160"/>
        <v>33070.737723120816</v>
      </c>
      <c r="DP205" s="40">
        <v>0</v>
      </c>
      <c r="DQ205" s="79">
        <v>0</v>
      </c>
      <c r="DR205" s="39">
        <f t="shared" si="1161"/>
        <v>0</v>
      </c>
      <c r="DS205" s="40">
        <v>0</v>
      </c>
      <c r="DT205" s="79">
        <v>0</v>
      </c>
      <c r="DU205" s="39">
        <f t="shared" si="1162"/>
        <v>0</v>
      </c>
      <c r="DV205" s="40">
        <v>0</v>
      </c>
      <c r="DW205" s="79">
        <v>0</v>
      </c>
      <c r="DX205" s="39">
        <f t="shared" si="1163"/>
        <v>0</v>
      </c>
      <c r="DY205" s="40">
        <v>0</v>
      </c>
      <c r="DZ205" s="79">
        <v>0</v>
      </c>
      <c r="EA205" s="39">
        <f t="shared" si="1164"/>
        <v>0</v>
      </c>
      <c r="EB205" s="40">
        <v>0</v>
      </c>
      <c r="EC205" s="79">
        <v>0</v>
      </c>
      <c r="ED205" s="39">
        <f t="shared" si="1165"/>
        <v>0</v>
      </c>
      <c r="EE205" s="40">
        <v>0</v>
      </c>
      <c r="EF205" s="79">
        <v>0</v>
      </c>
      <c r="EG205" s="39">
        <f t="shared" si="1166"/>
        <v>0</v>
      </c>
      <c r="EH205" s="40">
        <v>0</v>
      </c>
      <c r="EI205" s="79">
        <v>0</v>
      </c>
      <c r="EJ205" s="39">
        <f t="shared" si="1167"/>
        <v>0</v>
      </c>
      <c r="EK205" s="40">
        <v>0</v>
      </c>
      <c r="EL205" s="79">
        <v>0</v>
      </c>
      <c r="EM205" s="39">
        <f t="shared" si="1168"/>
        <v>0</v>
      </c>
      <c r="EN205" s="40">
        <v>0</v>
      </c>
      <c r="EO205" s="79">
        <v>0</v>
      </c>
      <c r="EP205" s="39">
        <f t="shared" si="1169"/>
        <v>0</v>
      </c>
      <c r="EQ205" s="40">
        <v>0</v>
      </c>
      <c r="ER205" s="79">
        <v>0</v>
      </c>
      <c r="ES205" s="39">
        <f t="shared" si="1170"/>
        <v>0</v>
      </c>
      <c r="ET205" s="77">
        <v>112.30376</v>
      </c>
      <c r="EU205" s="78">
        <v>3120.239</v>
      </c>
      <c r="EV205" s="39">
        <f t="shared" si="1171"/>
        <v>27783.922817900311</v>
      </c>
      <c r="EW205" s="40">
        <v>0</v>
      </c>
      <c r="EX205" s="79">
        <v>0</v>
      </c>
      <c r="EY205" s="39">
        <f t="shared" si="1172"/>
        <v>0</v>
      </c>
      <c r="EZ205" s="40">
        <v>0</v>
      </c>
      <c r="FA205" s="79">
        <v>0</v>
      </c>
      <c r="FB205" s="39">
        <f t="shared" si="1173"/>
        <v>0</v>
      </c>
      <c r="FC205" s="40">
        <v>0</v>
      </c>
      <c r="FD205" s="79">
        <v>0</v>
      </c>
      <c r="FE205" s="39">
        <f t="shared" si="1174"/>
        <v>0</v>
      </c>
      <c r="FF205" s="40">
        <v>0</v>
      </c>
      <c r="FG205" s="79">
        <v>0</v>
      </c>
      <c r="FH205" s="39">
        <f t="shared" si="1175"/>
        <v>0</v>
      </c>
      <c r="FI205" s="40">
        <v>0</v>
      </c>
      <c r="FJ205" s="79">
        <v>0</v>
      </c>
      <c r="FK205" s="39">
        <f t="shared" si="1176"/>
        <v>0</v>
      </c>
      <c r="FL205" s="77">
        <v>75.95411</v>
      </c>
      <c r="FM205" s="78">
        <v>2298.732</v>
      </c>
      <c r="FN205" s="39">
        <f t="shared" si="1177"/>
        <v>30264.748016927591</v>
      </c>
      <c r="FO205" s="40">
        <v>0</v>
      </c>
      <c r="FP205" s="79">
        <v>0</v>
      </c>
      <c r="FQ205" s="39">
        <f t="shared" si="1178"/>
        <v>0</v>
      </c>
      <c r="FR205" s="40">
        <v>0</v>
      </c>
      <c r="FS205" s="79">
        <v>0</v>
      </c>
      <c r="FT205" s="39">
        <f t="shared" si="1179"/>
        <v>0</v>
      </c>
      <c r="FU205" s="40">
        <v>0</v>
      </c>
      <c r="FV205" s="79">
        <v>0</v>
      </c>
      <c r="FW205" s="39">
        <f t="shared" si="1180"/>
        <v>0</v>
      </c>
      <c r="FX205" s="40">
        <v>0</v>
      </c>
      <c r="FY205" s="79">
        <v>0</v>
      </c>
      <c r="FZ205" s="39">
        <f t="shared" si="1181"/>
        <v>0</v>
      </c>
      <c r="GA205" s="77">
        <v>0.223</v>
      </c>
      <c r="GB205" s="78">
        <v>7.1429999999999998</v>
      </c>
      <c r="GC205" s="39">
        <f t="shared" si="1182"/>
        <v>32031.390134529145</v>
      </c>
      <c r="GD205" s="77">
        <v>28.55049</v>
      </c>
      <c r="GE205" s="78">
        <v>1724.4269999999999</v>
      </c>
      <c r="GF205" s="39">
        <f t="shared" si="1183"/>
        <v>60399.208559993189</v>
      </c>
      <c r="GG205" s="77">
        <v>2.1319999999999999E-2</v>
      </c>
      <c r="GH205" s="78">
        <v>13.318</v>
      </c>
      <c r="GI205" s="39">
        <f t="shared" si="1184"/>
        <v>624671.66979362105</v>
      </c>
      <c r="GJ205" s="40">
        <v>0</v>
      </c>
      <c r="GK205" s="79">
        <v>0</v>
      </c>
      <c r="GL205" s="39">
        <f t="shared" si="1185"/>
        <v>0</v>
      </c>
      <c r="GM205" s="40">
        <v>0</v>
      </c>
      <c r="GN205" s="79">
        <v>0</v>
      </c>
      <c r="GO205" s="39">
        <f t="shared" si="1186"/>
        <v>0</v>
      </c>
      <c r="GP205" s="40">
        <v>0</v>
      </c>
      <c r="GQ205" s="79">
        <v>0</v>
      </c>
      <c r="GR205" s="39">
        <f t="shared" si="1187"/>
        <v>0</v>
      </c>
      <c r="GS205" s="8">
        <f t="shared" si="1188"/>
        <v>1851.8098900000002</v>
      </c>
      <c r="GT205" s="69">
        <f t="shared" si="1189"/>
        <v>65825.039999999994</v>
      </c>
    </row>
    <row r="206" spans="1:202" x14ac:dyDescent="0.3">
      <c r="A206" s="52">
        <v>2021</v>
      </c>
      <c r="B206" s="53" t="s">
        <v>10</v>
      </c>
      <c r="C206" s="40">
        <v>0</v>
      </c>
      <c r="D206" s="79">
        <v>0</v>
      </c>
      <c r="E206" s="39">
        <f t="shared" si="1191"/>
        <v>0</v>
      </c>
      <c r="F206" s="80">
        <v>35.193599999999996</v>
      </c>
      <c r="G206" s="79">
        <v>1538.3440000000001</v>
      </c>
      <c r="H206" s="39">
        <f t="shared" si="1125"/>
        <v>43710.901982178584</v>
      </c>
      <c r="I206" s="80">
        <v>65.481839999999991</v>
      </c>
      <c r="J206" s="79">
        <v>2473.4780000000001</v>
      </c>
      <c r="K206" s="39">
        <f t="shared" si="1126"/>
        <v>37773.495674525955</v>
      </c>
      <c r="L206" s="40">
        <v>0</v>
      </c>
      <c r="M206" s="79">
        <v>0</v>
      </c>
      <c r="N206" s="39">
        <f t="shared" si="1127"/>
        <v>0</v>
      </c>
      <c r="O206" s="40">
        <v>0</v>
      </c>
      <c r="P206" s="79">
        <v>0</v>
      </c>
      <c r="Q206" s="39">
        <f t="shared" si="1128"/>
        <v>0</v>
      </c>
      <c r="R206" s="40">
        <v>0</v>
      </c>
      <c r="S206" s="79">
        <v>0</v>
      </c>
      <c r="T206" s="39">
        <f t="shared" si="1129"/>
        <v>0</v>
      </c>
      <c r="U206" s="40">
        <v>0</v>
      </c>
      <c r="V206" s="79">
        <v>0</v>
      </c>
      <c r="W206" s="39">
        <f t="shared" si="1130"/>
        <v>0</v>
      </c>
      <c r="X206" s="80">
        <v>49.568919999999999</v>
      </c>
      <c r="Y206" s="79">
        <v>2017.375</v>
      </c>
      <c r="Z206" s="39">
        <f t="shared" si="1131"/>
        <v>40698.385197821539</v>
      </c>
      <c r="AA206" s="80">
        <v>2.8999999999999998E-3</v>
      </c>
      <c r="AB206" s="79">
        <v>2.0219999999999998</v>
      </c>
      <c r="AC206" s="39">
        <f t="shared" si="1132"/>
        <v>697241.37931034481</v>
      </c>
      <c r="AD206" s="40">
        <v>0</v>
      </c>
      <c r="AE206" s="79">
        <v>0</v>
      </c>
      <c r="AF206" s="39">
        <f t="shared" si="1133"/>
        <v>0</v>
      </c>
      <c r="AG206" s="40">
        <v>0</v>
      </c>
      <c r="AH206" s="79">
        <v>0</v>
      </c>
      <c r="AI206" s="39">
        <f t="shared" si="1134"/>
        <v>0</v>
      </c>
      <c r="AJ206" s="80">
        <v>117.306</v>
      </c>
      <c r="AK206" s="79">
        <v>5281.2389999999996</v>
      </c>
      <c r="AL206" s="39">
        <f t="shared" si="1135"/>
        <v>45021.047516751059</v>
      </c>
      <c r="AM206" s="40">
        <v>0</v>
      </c>
      <c r="AN206" s="79">
        <v>0</v>
      </c>
      <c r="AO206" s="39">
        <f t="shared" si="1136"/>
        <v>0</v>
      </c>
      <c r="AP206" s="40">
        <v>0</v>
      </c>
      <c r="AQ206" s="79">
        <v>0</v>
      </c>
      <c r="AR206" s="39">
        <f t="shared" si="1137"/>
        <v>0</v>
      </c>
      <c r="AS206" s="40">
        <v>0</v>
      </c>
      <c r="AT206" s="79">
        <v>0</v>
      </c>
      <c r="AU206" s="39">
        <f t="shared" si="1138"/>
        <v>0</v>
      </c>
      <c r="AV206" s="80">
        <v>217.47820000000002</v>
      </c>
      <c r="AW206" s="79">
        <v>7975.1559999999999</v>
      </c>
      <c r="AX206" s="39">
        <f t="shared" si="1139"/>
        <v>36671.059444118997</v>
      </c>
      <c r="AY206" s="40">
        <v>0</v>
      </c>
      <c r="AZ206" s="79">
        <v>0</v>
      </c>
      <c r="BA206" s="39">
        <f t="shared" si="1140"/>
        <v>0</v>
      </c>
      <c r="BB206" s="40">
        <v>0</v>
      </c>
      <c r="BC206" s="79">
        <v>0</v>
      </c>
      <c r="BD206" s="39">
        <f t="shared" si="1141"/>
        <v>0</v>
      </c>
      <c r="BE206" s="80"/>
      <c r="BF206" s="79"/>
      <c r="BG206" s="39"/>
      <c r="BH206" s="80">
        <v>4.4999999999999997E-3</v>
      </c>
      <c r="BI206" s="79">
        <v>5.1999999999999998E-2</v>
      </c>
      <c r="BJ206" s="39">
        <f t="shared" si="1142"/>
        <v>11555.555555555555</v>
      </c>
      <c r="BK206" s="40">
        <v>0</v>
      </c>
      <c r="BL206" s="79">
        <v>0</v>
      </c>
      <c r="BM206" s="39">
        <f t="shared" si="1143"/>
        <v>0</v>
      </c>
      <c r="BN206" s="40">
        <v>0</v>
      </c>
      <c r="BO206" s="79">
        <v>0</v>
      </c>
      <c r="BP206" s="39">
        <f t="shared" si="1144"/>
        <v>0</v>
      </c>
      <c r="BQ206" s="40">
        <v>0</v>
      </c>
      <c r="BR206" s="79">
        <v>0</v>
      </c>
      <c r="BS206" s="39">
        <f t="shared" si="1145"/>
        <v>0</v>
      </c>
      <c r="BT206" s="80">
        <v>18.126849999999997</v>
      </c>
      <c r="BU206" s="79">
        <v>408.54</v>
      </c>
      <c r="BV206" s="39">
        <f t="shared" si="1146"/>
        <v>22537.837517274103</v>
      </c>
      <c r="BW206" s="40">
        <v>0</v>
      </c>
      <c r="BX206" s="79">
        <v>0</v>
      </c>
      <c r="BY206" s="39">
        <f t="shared" si="1147"/>
        <v>0</v>
      </c>
      <c r="BZ206" s="80">
        <v>0.30243999999999999</v>
      </c>
      <c r="CA206" s="79">
        <v>105.785</v>
      </c>
      <c r="CB206" s="39">
        <f t="shared" si="1148"/>
        <v>349771.85557465948</v>
      </c>
      <c r="CC206" s="80">
        <v>1.0500000000000001E-2</v>
      </c>
      <c r="CD206" s="79">
        <v>1.5089999999999999</v>
      </c>
      <c r="CE206" s="39">
        <f t="shared" si="1149"/>
        <v>143714.28571428568</v>
      </c>
      <c r="CF206" s="40">
        <v>0</v>
      </c>
      <c r="CG206" s="79">
        <v>0</v>
      </c>
      <c r="CH206" s="39">
        <f t="shared" si="1150"/>
        <v>0</v>
      </c>
      <c r="CI206" s="40">
        <v>0</v>
      </c>
      <c r="CJ206" s="79">
        <v>0</v>
      </c>
      <c r="CK206" s="39">
        <f t="shared" si="1151"/>
        <v>0</v>
      </c>
      <c r="CL206" s="40">
        <v>0</v>
      </c>
      <c r="CM206" s="79">
        <v>0</v>
      </c>
      <c r="CN206" s="39">
        <f t="shared" si="1152"/>
        <v>0</v>
      </c>
      <c r="CO206" s="40">
        <v>0</v>
      </c>
      <c r="CP206" s="79">
        <v>0</v>
      </c>
      <c r="CQ206" s="39">
        <f t="shared" si="1153"/>
        <v>0</v>
      </c>
      <c r="CR206" s="40">
        <v>0</v>
      </c>
      <c r="CS206" s="79">
        <v>0</v>
      </c>
      <c r="CT206" s="39">
        <f t="shared" si="1154"/>
        <v>0</v>
      </c>
      <c r="CU206" s="40">
        <v>0</v>
      </c>
      <c r="CV206" s="79">
        <v>0</v>
      </c>
      <c r="CW206" s="39">
        <f t="shared" si="1155"/>
        <v>0</v>
      </c>
      <c r="CX206" s="40"/>
      <c r="CY206" s="79"/>
      <c r="CZ206" s="39"/>
      <c r="DA206" s="40">
        <v>0</v>
      </c>
      <c r="DB206" s="79">
        <v>0</v>
      </c>
      <c r="DC206" s="39">
        <f t="shared" si="1156"/>
        <v>0</v>
      </c>
      <c r="DD206" s="40">
        <v>0</v>
      </c>
      <c r="DE206" s="79">
        <v>0</v>
      </c>
      <c r="DF206" s="39">
        <f t="shared" si="1157"/>
        <v>0</v>
      </c>
      <c r="DG206" s="40">
        <v>0</v>
      </c>
      <c r="DH206" s="79">
        <v>0</v>
      </c>
      <c r="DI206" s="39">
        <f t="shared" si="1158"/>
        <v>0</v>
      </c>
      <c r="DJ206" s="40">
        <v>0</v>
      </c>
      <c r="DK206" s="79">
        <v>0</v>
      </c>
      <c r="DL206" s="39">
        <f t="shared" si="1159"/>
        <v>0</v>
      </c>
      <c r="DM206" s="80">
        <v>1032.827</v>
      </c>
      <c r="DN206" s="79">
        <v>35537.972000000002</v>
      </c>
      <c r="DO206" s="39">
        <f t="shared" si="1160"/>
        <v>34408.445944964646</v>
      </c>
      <c r="DP206" s="40">
        <v>0</v>
      </c>
      <c r="DQ206" s="79">
        <v>0</v>
      </c>
      <c r="DR206" s="39">
        <f t="shared" si="1161"/>
        <v>0</v>
      </c>
      <c r="DS206" s="40">
        <v>0</v>
      </c>
      <c r="DT206" s="79">
        <v>0</v>
      </c>
      <c r="DU206" s="39">
        <f t="shared" si="1162"/>
        <v>0</v>
      </c>
      <c r="DV206" s="40">
        <v>0</v>
      </c>
      <c r="DW206" s="79">
        <v>0</v>
      </c>
      <c r="DX206" s="39">
        <f t="shared" si="1163"/>
        <v>0</v>
      </c>
      <c r="DY206" s="40">
        <v>0</v>
      </c>
      <c r="DZ206" s="79">
        <v>0</v>
      </c>
      <c r="EA206" s="39">
        <f t="shared" si="1164"/>
        <v>0</v>
      </c>
      <c r="EB206" s="40">
        <v>0</v>
      </c>
      <c r="EC206" s="79">
        <v>0</v>
      </c>
      <c r="ED206" s="39">
        <f t="shared" si="1165"/>
        <v>0</v>
      </c>
      <c r="EE206" s="40">
        <v>0</v>
      </c>
      <c r="EF206" s="79">
        <v>0</v>
      </c>
      <c r="EG206" s="39">
        <f t="shared" si="1166"/>
        <v>0</v>
      </c>
      <c r="EH206" s="80">
        <v>1.24E-2</v>
      </c>
      <c r="EI206" s="79">
        <v>1.6759999999999999</v>
      </c>
      <c r="EJ206" s="39">
        <f t="shared" si="1167"/>
        <v>135161.29032258064</v>
      </c>
      <c r="EK206" s="80">
        <v>1E-3</v>
      </c>
      <c r="EL206" s="79">
        <v>1.1180000000000001</v>
      </c>
      <c r="EM206" s="39">
        <f t="shared" si="1168"/>
        <v>1118000</v>
      </c>
      <c r="EN206" s="40">
        <v>0</v>
      </c>
      <c r="EO206" s="79">
        <v>0</v>
      </c>
      <c r="EP206" s="39">
        <f t="shared" si="1169"/>
        <v>0</v>
      </c>
      <c r="EQ206" s="40">
        <v>0</v>
      </c>
      <c r="ER206" s="79">
        <v>0</v>
      </c>
      <c r="ES206" s="39">
        <f t="shared" si="1170"/>
        <v>0</v>
      </c>
      <c r="ET206" s="80">
        <v>234.49757</v>
      </c>
      <c r="EU206" s="79">
        <v>6529.76</v>
      </c>
      <c r="EV206" s="39">
        <f t="shared" si="1171"/>
        <v>27845.746972985689</v>
      </c>
      <c r="EW206" s="40">
        <v>0</v>
      </c>
      <c r="EX206" s="79">
        <v>0</v>
      </c>
      <c r="EY206" s="39">
        <f t="shared" si="1172"/>
        <v>0</v>
      </c>
      <c r="EZ206" s="40">
        <v>0</v>
      </c>
      <c r="FA206" s="79">
        <v>0</v>
      </c>
      <c r="FB206" s="39">
        <f t="shared" si="1173"/>
        <v>0</v>
      </c>
      <c r="FC206" s="40">
        <v>0</v>
      </c>
      <c r="FD206" s="79">
        <v>0</v>
      </c>
      <c r="FE206" s="39">
        <f t="shared" si="1174"/>
        <v>0</v>
      </c>
      <c r="FF206" s="40">
        <v>0</v>
      </c>
      <c r="FG206" s="79">
        <v>0</v>
      </c>
      <c r="FH206" s="39">
        <f t="shared" si="1175"/>
        <v>0</v>
      </c>
      <c r="FI206" s="40">
        <v>0</v>
      </c>
      <c r="FJ206" s="79">
        <v>0</v>
      </c>
      <c r="FK206" s="39">
        <f t="shared" si="1176"/>
        <v>0</v>
      </c>
      <c r="FL206" s="80">
        <v>69.513739999999999</v>
      </c>
      <c r="FM206" s="79">
        <v>2663.422</v>
      </c>
      <c r="FN206" s="39">
        <f t="shared" si="1177"/>
        <v>38315.043903550584</v>
      </c>
      <c r="FO206" s="40">
        <v>0</v>
      </c>
      <c r="FP206" s="79">
        <v>0</v>
      </c>
      <c r="FQ206" s="39">
        <f t="shared" si="1178"/>
        <v>0</v>
      </c>
      <c r="FR206" s="40">
        <v>0</v>
      </c>
      <c r="FS206" s="79">
        <v>0</v>
      </c>
      <c r="FT206" s="39">
        <f t="shared" si="1179"/>
        <v>0</v>
      </c>
      <c r="FU206" s="40">
        <v>0</v>
      </c>
      <c r="FV206" s="79">
        <v>0</v>
      </c>
      <c r="FW206" s="39">
        <f t="shared" si="1180"/>
        <v>0</v>
      </c>
      <c r="FX206" s="40">
        <v>0</v>
      </c>
      <c r="FY206" s="79">
        <v>0</v>
      </c>
      <c r="FZ206" s="39">
        <f t="shared" si="1181"/>
        <v>0</v>
      </c>
      <c r="GA206" s="80">
        <v>4.2393999999999998</v>
      </c>
      <c r="GB206" s="79">
        <v>593.41800000000001</v>
      </c>
      <c r="GC206" s="39">
        <f t="shared" si="1182"/>
        <v>139976.88352125301</v>
      </c>
      <c r="GD206" s="80">
        <v>17.458380000000002</v>
      </c>
      <c r="GE206" s="79">
        <v>712.04499999999996</v>
      </c>
      <c r="GF206" s="39">
        <f t="shared" si="1183"/>
        <v>40785.284774417785</v>
      </c>
      <c r="GG206" s="80">
        <v>3.1099999999999999E-3</v>
      </c>
      <c r="GH206" s="79">
        <v>3.2349999999999999</v>
      </c>
      <c r="GI206" s="39">
        <f t="shared" si="1184"/>
        <v>1040192.926045016</v>
      </c>
      <c r="GJ206" s="40">
        <v>0</v>
      </c>
      <c r="GK206" s="79">
        <v>0</v>
      </c>
      <c r="GL206" s="39">
        <f t="shared" si="1185"/>
        <v>0</v>
      </c>
      <c r="GM206" s="40">
        <v>0</v>
      </c>
      <c r="GN206" s="79">
        <v>0</v>
      </c>
      <c r="GO206" s="39">
        <f t="shared" si="1186"/>
        <v>0</v>
      </c>
      <c r="GP206" s="40">
        <v>0</v>
      </c>
      <c r="GQ206" s="79">
        <v>0</v>
      </c>
      <c r="GR206" s="39">
        <f t="shared" si="1187"/>
        <v>0</v>
      </c>
      <c r="GS206" s="8">
        <f t="shared" si="1188"/>
        <v>1862.02835</v>
      </c>
      <c r="GT206" s="69">
        <f t="shared" si="1189"/>
        <v>65846.146000000008</v>
      </c>
    </row>
    <row r="207" spans="1:202" x14ac:dyDescent="0.3">
      <c r="A207" s="52">
        <v>2021</v>
      </c>
      <c r="B207" s="53" t="s">
        <v>11</v>
      </c>
      <c r="C207" s="40">
        <v>0</v>
      </c>
      <c r="D207" s="79">
        <v>0</v>
      </c>
      <c r="E207" s="39">
        <f t="shared" si="1191"/>
        <v>0</v>
      </c>
      <c r="F207" s="80">
        <v>49.388269999999999</v>
      </c>
      <c r="G207" s="79">
        <v>1706.6010000000001</v>
      </c>
      <c r="H207" s="39">
        <f t="shared" si="1125"/>
        <v>34554.783959834996</v>
      </c>
      <c r="I207" s="80">
        <v>28.985479999999999</v>
      </c>
      <c r="J207" s="79">
        <v>1066.971</v>
      </c>
      <c r="K207" s="39">
        <f t="shared" si="1126"/>
        <v>36810.534101902056</v>
      </c>
      <c r="L207" s="80">
        <v>0.41132000000000002</v>
      </c>
      <c r="M207" s="79">
        <v>15.239000000000001</v>
      </c>
      <c r="N207" s="39">
        <f t="shared" si="1127"/>
        <v>37049.012933968683</v>
      </c>
      <c r="O207" s="80">
        <v>30.24</v>
      </c>
      <c r="P207" s="79">
        <v>208.87200000000001</v>
      </c>
      <c r="Q207" s="39">
        <f t="shared" si="1128"/>
        <v>6907.1428571428587</v>
      </c>
      <c r="R207" s="40">
        <v>0</v>
      </c>
      <c r="S207" s="79">
        <v>0</v>
      </c>
      <c r="T207" s="39">
        <f t="shared" si="1129"/>
        <v>0</v>
      </c>
      <c r="U207" s="40">
        <v>0</v>
      </c>
      <c r="V207" s="79">
        <v>0</v>
      </c>
      <c r="W207" s="39">
        <f t="shared" si="1130"/>
        <v>0</v>
      </c>
      <c r="X207" s="80">
        <v>50.168769999999995</v>
      </c>
      <c r="Y207" s="79">
        <v>2075.7809999999999</v>
      </c>
      <c r="Z207" s="39">
        <f t="shared" si="1131"/>
        <v>41375.95958601337</v>
      </c>
      <c r="AA207" s="80">
        <v>0.57162999999999997</v>
      </c>
      <c r="AB207" s="79">
        <v>53.253</v>
      </c>
      <c r="AC207" s="39">
        <f t="shared" si="1132"/>
        <v>93159.911131326211</v>
      </c>
      <c r="AD207" s="40">
        <v>0</v>
      </c>
      <c r="AE207" s="79">
        <v>0</v>
      </c>
      <c r="AF207" s="39">
        <f t="shared" si="1133"/>
        <v>0</v>
      </c>
      <c r="AG207" s="40">
        <v>0</v>
      </c>
      <c r="AH207" s="79">
        <v>0</v>
      </c>
      <c r="AI207" s="39">
        <f t="shared" si="1134"/>
        <v>0</v>
      </c>
      <c r="AJ207" s="80">
        <v>817.34199999999998</v>
      </c>
      <c r="AK207" s="79">
        <v>17735.538</v>
      </c>
      <c r="AL207" s="39">
        <f t="shared" si="1135"/>
        <v>21699.041527292127</v>
      </c>
      <c r="AM207" s="40">
        <v>0</v>
      </c>
      <c r="AN207" s="79">
        <v>0</v>
      </c>
      <c r="AO207" s="39">
        <f t="shared" si="1136"/>
        <v>0</v>
      </c>
      <c r="AP207" s="80">
        <v>1.176E-2</v>
      </c>
      <c r="AQ207" s="79">
        <v>7.0000000000000007E-2</v>
      </c>
      <c r="AR207" s="39">
        <f t="shared" si="1137"/>
        <v>5952.3809523809532</v>
      </c>
      <c r="AS207" s="40">
        <v>0</v>
      </c>
      <c r="AT207" s="79">
        <v>0</v>
      </c>
      <c r="AU207" s="39">
        <f t="shared" si="1138"/>
        <v>0</v>
      </c>
      <c r="AV207" s="80">
        <v>271.1266</v>
      </c>
      <c r="AW207" s="79">
        <v>9497.9920000000002</v>
      </c>
      <c r="AX207" s="39">
        <f t="shared" si="1139"/>
        <v>35031.575655062989</v>
      </c>
      <c r="AY207" s="40">
        <v>0</v>
      </c>
      <c r="AZ207" s="79">
        <v>0</v>
      </c>
      <c r="BA207" s="39">
        <f t="shared" si="1140"/>
        <v>0</v>
      </c>
      <c r="BB207" s="40">
        <v>0</v>
      </c>
      <c r="BC207" s="79">
        <v>0</v>
      </c>
      <c r="BD207" s="39">
        <f t="shared" si="1141"/>
        <v>0</v>
      </c>
      <c r="BE207" s="40"/>
      <c r="BF207" s="79"/>
      <c r="BG207" s="39"/>
      <c r="BH207" s="40">
        <v>0</v>
      </c>
      <c r="BI207" s="79">
        <v>0</v>
      </c>
      <c r="BJ207" s="39">
        <f t="shared" si="1142"/>
        <v>0</v>
      </c>
      <c r="BK207" s="40">
        <v>0</v>
      </c>
      <c r="BL207" s="79">
        <v>0</v>
      </c>
      <c r="BM207" s="39">
        <f t="shared" si="1143"/>
        <v>0</v>
      </c>
      <c r="BN207" s="40">
        <v>0</v>
      </c>
      <c r="BO207" s="79">
        <v>0</v>
      </c>
      <c r="BP207" s="39">
        <f t="shared" si="1144"/>
        <v>0</v>
      </c>
      <c r="BQ207" s="40">
        <v>0</v>
      </c>
      <c r="BR207" s="79">
        <v>0</v>
      </c>
      <c r="BS207" s="39">
        <f t="shared" si="1145"/>
        <v>0</v>
      </c>
      <c r="BT207" s="80">
        <v>22.614979999999999</v>
      </c>
      <c r="BU207" s="79">
        <v>459.38900000000001</v>
      </c>
      <c r="BV207" s="39">
        <f t="shared" si="1146"/>
        <v>20313.482479312388</v>
      </c>
      <c r="BW207" s="40">
        <v>0</v>
      </c>
      <c r="BX207" s="79">
        <v>0</v>
      </c>
      <c r="BY207" s="39">
        <f t="shared" si="1147"/>
        <v>0</v>
      </c>
      <c r="BZ207" s="80">
        <v>160.96755999999999</v>
      </c>
      <c r="CA207" s="79">
        <v>2879.0239999999999</v>
      </c>
      <c r="CB207" s="39">
        <f t="shared" si="1148"/>
        <v>17885.740456027288</v>
      </c>
      <c r="CC207" s="40">
        <v>0</v>
      </c>
      <c r="CD207" s="79">
        <v>0</v>
      </c>
      <c r="CE207" s="39">
        <f t="shared" si="1149"/>
        <v>0</v>
      </c>
      <c r="CF207" s="80">
        <v>55.726999999999997</v>
      </c>
      <c r="CG207" s="79">
        <v>2682.8969999999999</v>
      </c>
      <c r="CH207" s="39">
        <f t="shared" si="1150"/>
        <v>48143.574927772897</v>
      </c>
      <c r="CI207" s="40">
        <v>0</v>
      </c>
      <c r="CJ207" s="79">
        <v>0</v>
      </c>
      <c r="CK207" s="39">
        <f t="shared" si="1151"/>
        <v>0</v>
      </c>
      <c r="CL207" s="40">
        <v>0</v>
      </c>
      <c r="CM207" s="79">
        <v>0</v>
      </c>
      <c r="CN207" s="39">
        <f t="shared" si="1152"/>
        <v>0</v>
      </c>
      <c r="CO207" s="40">
        <v>0</v>
      </c>
      <c r="CP207" s="79">
        <v>0</v>
      </c>
      <c r="CQ207" s="39">
        <f t="shared" si="1153"/>
        <v>0</v>
      </c>
      <c r="CR207" s="40">
        <v>0</v>
      </c>
      <c r="CS207" s="79">
        <v>0</v>
      </c>
      <c r="CT207" s="39">
        <f t="shared" si="1154"/>
        <v>0</v>
      </c>
      <c r="CU207" s="40">
        <v>0</v>
      </c>
      <c r="CV207" s="79">
        <v>0</v>
      </c>
      <c r="CW207" s="39">
        <f t="shared" si="1155"/>
        <v>0</v>
      </c>
      <c r="CX207" s="40"/>
      <c r="CY207" s="79"/>
      <c r="CZ207" s="39"/>
      <c r="DA207" s="40">
        <v>0</v>
      </c>
      <c r="DB207" s="79">
        <v>0</v>
      </c>
      <c r="DC207" s="39">
        <f t="shared" si="1156"/>
        <v>0</v>
      </c>
      <c r="DD207" s="40">
        <v>0</v>
      </c>
      <c r="DE207" s="79">
        <v>0</v>
      </c>
      <c r="DF207" s="39">
        <f t="shared" si="1157"/>
        <v>0</v>
      </c>
      <c r="DG207" s="40">
        <v>0</v>
      </c>
      <c r="DH207" s="79">
        <v>0</v>
      </c>
      <c r="DI207" s="39">
        <f t="shared" si="1158"/>
        <v>0</v>
      </c>
      <c r="DJ207" s="40">
        <v>0</v>
      </c>
      <c r="DK207" s="79">
        <v>0</v>
      </c>
      <c r="DL207" s="39">
        <f t="shared" si="1159"/>
        <v>0</v>
      </c>
      <c r="DM207" s="80">
        <v>547.37595999999996</v>
      </c>
      <c r="DN207" s="79">
        <v>12415.984</v>
      </c>
      <c r="DO207" s="39">
        <f t="shared" si="1160"/>
        <v>22682.735281249839</v>
      </c>
      <c r="DP207" s="40">
        <v>0</v>
      </c>
      <c r="DQ207" s="79">
        <v>0</v>
      </c>
      <c r="DR207" s="39">
        <f t="shared" si="1161"/>
        <v>0</v>
      </c>
      <c r="DS207" s="40">
        <v>0</v>
      </c>
      <c r="DT207" s="79">
        <v>0</v>
      </c>
      <c r="DU207" s="39">
        <f t="shared" si="1162"/>
        <v>0</v>
      </c>
      <c r="DV207" s="40">
        <v>0</v>
      </c>
      <c r="DW207" s="79">
        <v>0</v>
      </c>
      <c r="DX207" s="39">
        <f t="shared" si="1163"/>
        <v>0</v>
      </c>
      <c r="DY207" s="40">
        <v>0</v>
      </c>
      <c r="DZ207" s="79">
        <v>0</v>
      </c>
      <c r="EA207" s="39">
        <f t="shared" si="1164"/>
        <v>0</v>
      </c>
      <c r="EB207" s="40">
        <v>0</v>
      </c>
      <c r="EC207" s="79">
        <v>0</v>
      </c>
      <c r="ED207" s="39">
        <f t="shared" si="1165"/>
        <v>0</v>
      </c>
      <c r="EE207" s="40">
        <v>0</v>
      </c>
      <c r="EF207" s="79">
        <v>0</v>
      </c>
      <c r="EG207" s="39">
        <f t="shared" si="1166"/>
        <v>0</v>
      </c>
      <c r="EH207" s="40">
        <v>0</v>
      </c>
      <c r="EI207" s="79">
        <v>0</v>
      </c>
      <c r="EJ207" s="39">
        <f t="shared" si="1167"/>
        <v>0</v>
      </c>
      <c r="EK207" s="80">
        <v>4.3099999999999996E-3</v>
      </c>
      <c r="EL207" s="79">
        <v>4.6609999999999996</v>
      </c>
      <c r="EM207" s="39">
        <f t="shared" si="1168"/>
        <v>1081438.5150812066</v>
      </c>
      <c r="EN207" s="40">
        <v>0</v>
      </c>
      <c r="EO207" s="79">
        <v>0</v>
      </c>
      <c r="EP207" s="39">
        <f t="shared" si="1169"/>
        <v>0</v>
      </c>
      <c r="EQ207" s="40">
        <v>0</v>
      </c>
      <c r="ER207" s="79">
        <v>0</v>
      </c>
      <c r="ES207" s="39">
        <f t="shared" si="1170"/>
        <v>0</v>
      </c>
      <c r="ET207" s="80">
        <v>396.47353000000004</v>
      </c>
      <c r="EU207" s="79">
        <v>10558.991</v>
      </c>
      <c r="EV207" s="39">
        <f t="shared" si="1171"/>
        <v>26632.272273006471</v>
      </c>
      <c r="EW207" s="40">
        <v>0</v>
      </c>
      <c r="EX207" s="79">
        <v>0</v>
      </c>
      <c r="EY207" s="39">
        <f t="shared" si="1172"/>
        <v>0</v>
      </c>
      <c r="EZ207" s="40">
        <v>0</v>
      </c>
      <c r="FA207" s="79">
        <v>0</v>
      </c>
      <c r="FB207" s="39">
        <f t="shared" si="1173"/>
        <v>0</v>
      </c>
      <c r="FC207" s="40">
        <v>0</v>
      </c>
      <c r="FD207" s="79">
        <v>0</v>
      </c>
      <c r="FE207" s="39">
        <f t="shared" si="1174"/>
        <v>0</v>
      </c>
      <c r="FF207" s="40">
        <v>0</v>
      </c>
      <c r="FG207" s="79">
        <v>0</v>
      </c>
      <c r="FH207" s="39">
        <f t="shared" si="1175"/>
        <v>0</v>
      </c>
      <c r="FI207" s="40">
        <v>0</v>
      </c>
      <c r="FJ207" s="79">
        <v>0</v>
      </c>
      <c r="FK207" s="39">
        <f t="shared" si="1176"/>
        <v>0</v>
      </c>
      <c r="FL207" s="80">
        <v>29.058959999999999</v>
      </c>
      <c r="FM207" s="79">
        <v>1569.2860000000001</v>
      </c>
      <c r="FN207" s="39">
        <f t="shared" si="1177"/>
        <v>54003.515611019808</v>
      </c>
      <c r="FO207" s="40">
        <v>0</v>
      </c>
      <c r="FP207" s="79">
        <v>0</v>
      </c>
      <c r="FQ207" s="39">
        <f t="shared" si="1178"/>
        <v>0</v>
      </c>
      <c r="FR207" s="40">
        <v>0</v>
      </c>
      <c r="FS207" s="79">
        <v>0</v>
      </c>
      <c r="FT207" s="39">
        <f t="shared" si="1179"/>
        <v>0</v>
      </c>
      <c r="FU207" s="40">
        <v>0</v>
      </c>
      <c r="FV207" s="79">
        <v>0</v>
      </c>
      <c r="FW207" s="39">
        <f t="shared" si="1180"/>
        <v>0</v>
      </c>
      <c r="FX207" s="40">
        <v>0</v>
      </c>
      <c r="FY207" s="79">
        <v>0</v>
      </c>
      <c r="FZ207" s="39">
        <f t="shared" si="1181"/>
        <v>0</v>
      </c>
      <c r="GA207" s="80">
        <v>0.44868000000000002</v>
      </c>
      <c r="GB207" s="79">
        <v>64.031999999999996</v>
      </c>
      <c r="GC207" s="39">
        <f t="shared" si="1182"/>
        <v>142711.95506820004</v>
      </c>
      <c r="GD207" s="80">
        <v>13.354509999999999</v>
      </c>
      <c r="GE207" s="79">
        <v>504.63200000000001</v>
      </c>
      <c r="GF207" s="39">
        <f t="shared" si="1183"/>
        <v>37787.384187064898</v>
      </c>
      <c r="GG207" s="40">
        <v>0.15904000000000001</v>
      </c>
      <c r="GH207" s="79">
        <v>20.329999999999998</v>
      </c>
      <c r="GI207" s="39">
        <f t="shared" si="1184"/>
        <v>127829.47686116699</v>
      </c>
      <c r="GJ207" s="40">
        <v>0</v>
      </c>
      <c r="GK207" s="79">
        <v>0</v>
      </c>
      <c r="GL207" s="39">
        <f t="shared" si="1185"/>
        <v>0</v>
      </c>
      <c r="GM207" s="40">
        <v>0</v>
      </c>
      <c r="GN207" s="79">
        <v>0</v>
      </c>
      <c r="GO207" s="39">
        <f t="shared" si="1186"/>
        <v>0</v>
      </c>
      <c r="GP207" s="40">
        <v>0</v>
      </c>
      <c r="GQ207" s="79">
        <v>0</v>
      </c>
      <c r="GR207" s="39">
        <f t="shared" si="1187"/>
        <v>0</v>
      </c>
      <c r="GS207" s="8">
        <f t="shared" si="1188"/>
        <v>2474.4303600000003</v>
      </c>
      <c r="GT207" s="69">
        <f t="shared" si="1189"/>
        <v>63519.542999999998</v>
      </c>
    </row>
    <row r="208" spans="1:202" x14ac:dyDescent="0.3">
      <c r="A208" s="52">
        <v>2021</v>
      </c>
      <c r="B208" s="53" t="s">
        <v>12</v>
      </c>
      <c r="C208" s="40">
        <v>0</v>
      </c>
      <c r="D208" s="79">
        <v>0</v>
      </c>
      <c r="E208" s="39">
        <f t="shared" si="1191"/>
        <v>0</v>
      </c>
      <c r="F208" s="40">
        <v>16.337600000000002</v>
      </c>
      <c r="G208" s="79">
        <v>580.87699999999995</v>
      </c>
      <c r="H208" s="39">
        <f t="shared" si="1125"/>
        <v>35554.610224267941</v>
      </c>
      <c r="I208" s="80">
        <v>89.834879999999998</v>
      </c>
      <c r="J208" s="79">
        <v>3032.4360000000001</v>
      </c>
      <c r="K208" s="39">
        <f t="shared" si="1126"/>
        <v>33755.663724379665</v>
      </c>
      <c r="L208" s="80">
        <v>8.48</v>
      </c>
      <c r="M208" s="79">
        <v>225.49100000000001</v>
      </c>
      <c r="N208" s="39">
        <f t="shared" si="1127"/>
        <v>26590.919811320757</v>
      </c>
      <c r="O208" s="40">
        <v>0</v>
      </c>
      <c r="P208" s="79">
        <v>0</v>
      </c>
      <c r="Q208" s="39">
        <f t="shared" si="1128"/>
        <v>0</v>
      </c>
      <c r="R208" s="40">
        <v>0</v>
      </c>
      <c r="S208" s="79">
        <v>0</v>
      </c>
      <c r="T208" s="39">
        <f t="shared" si="1129"/>
        <v>0</v>
      </c>
      <c r="U208" s="40">
        <v>0</v>
      </c>
      <c r="V208" s="79">
        <v>0</v>
      </c>
      <c r="W208" s="39">
        <f t="shared" si="1130"/>
        <v>0</v>
      </c>
      <c r="X208" s="80">
        <v>195.89304000000001</v>
      </c>
      <c r="Y208" s="79">
        <v>8012.9560000000001</v>
      </c>
      <c r="Z208" s="39">
        <f t="shared" si="1131"/>
        <v>40904.750878336468</v>
      </c>
      <c r="AA208" s="80">
        <v>0.88</v>
      </c>
      <c r="AB208" s="79">
        <v>410.70800000000003</v>
      </c>
      <c r="AC208" s="39">
        <f t="shared" si="1132"/>
        <v>466713.63636363641</v>
      </c>
      <c r="AD208" s="40">
        <v>0</v>
      </c>
      <c r="AE208" s="79">
        <v>0</v>
      </c>
      <c r="AF208" s="39">
        <f t="shared" si="1133"/>
        <v>0</v>
      </c>
      <c r="AG208" s="40">
        <v>0</v>
      </c>
      <c r="AH208" s="79">
        <v>0</v>
      </c>
      <c r="AI208" s="39">
        <f t="shared" si="1134"/>
        <v>0</v>
      </c>
      <c r="AJ208" s="80">
        <v>286.72899999999998</v>
      </c>
      <c r="AK208" s="79">
        <v>6963.1840000000002</v>
      </c>
      <c r="AL208" s="39">
        <f t="shared" si="1135"/>
        <v>24284.896191177038</v>
      </c>
      <c r="AM208" s="40">
        <v>0</v>
      </c>
      <c r="AN208" s="79">
        <v>0</v>
      </c>
      <c r="AO208" s="39">
        <f t="shared" si="1136"/>
        <v>0</v>
      </c>
      <c r="AP208" s="40">
        <v>0</v>
      </c>
      <c r="AQ208" s="79">
        <v>0</v>
      </c>
      <c r="AR208" s="39">
        <f t="shared" si="1137"/>
        <v>0</v>
      </c>
      <c r="AS208" s="40">
        <v>0</v>
      </c>
      <c r="AT208" s="79">
        <v>0</v>
      </c>
      <c r="AU208" s="39">
        <f t="shared" si="1138"/>
        <v>0</v>
      </c>
      <c r="AV208" s="80">
        <v>423.27484999999996</v>
      </c>
      <c r="AW208" s="79">
        <v>14743.348</v>
      </c>
      <c r="AX208" s="39">
        <f t="shared" si="1139"/>
        <v>34831.618273563865</v>
      </c>
      <c r="AY208" s="80">
        <v>16.108509999999999</v>
      </c>
      <c r="AZ208" s="79">
        <v>397.23099999999999</v>
      </c>
      <c r="BA208" s="39">
        <f t="shared" si="1140"/>
        <v>24659.698507186575</v>
      </c>
      <c r="BB208" s="40">
        <v>0</v>
      </c>
      <c r="BC208" s="79">
        <v>0</v>
      </c>
      <c r="BD208" s="39">
        <f t="shared" si="1141"/>
        <v>0</v>
      </c>
      <c r="BE208" s="80"/>
      <c r="BF208" s="79"/>
      <c r="BG208" s="39"/>
      <c r="BH208" s="80">
        <v>29.351490000000002</v>
      </c>
      <c r="BI208" s="79">
        <v>580.91099999999994</v>
      </c>
      <c r="BJ208" s="39">
        <f t="shared" si="1142"/>
        <v>19791.533581429765</v>
      </c>
      <c r="BK208" s="40">
        <v>0</v>
      </c>
      <c r="BL208" s="79">
        <v>0</v>
      </c>
      <c r="BM208" s="39">
        <f t="shared" si="1143"/>
        <v>0</v>
      </c>
      <c r="BN208" s="40">
        <v>0</v>
      </c>
      <c r="BO208" s="79">
        <v>0</v>
      </c>
      <c r="BP208" s="39">
        <f t="shared" si="1144"/>
        <v>0</v>
      </c>
      <c r="BQ208" s="40">
        <v>0</v>
      </c>
      <c r="BR208" s="79">
        <v>0</v>
      </c>
      <c r="BS208" s="39">
        <f t="shared" si="1145"/>
        <v>0</v>
      </c>
      <c r="BT208" s="80">
        <v>17.209009999999999</v>
      </c>
      <c r="BU208" s="79">
        <v>576.779</v>
      </c>
      <c r="BV208" s="39">
        <f t="shared" si="1146"/>
        <v>33516.105807364867</v>
      </c>
      <c r="BW208" s="40">
        <v>0</v>
      </c>
      <c r="BX208" s="79">
        <v>0</v>
      </c>
      <c r="BY208" s="39">
        <f t="shared" si="1147"/>
        <v>0</v>
      </c>
      <c r="BZ208" s="80">
        <v>87.531000000000006</v>
      </c>
      <c r="CA208" s="79">
        <v>1892.63</v>
      </c>
      <c r="CB208" s="39">
        <f t="shared" si="1148"/>
        <v>21622.396636620171</v>
      </c>
      <c r="CC208" s="40">
        <v>0</v>
      </c>
      <c r="CD208" s="79">
        <v>0</v>
      </c>
      <c r="CE208" s="39">
        <f t="shared" si="1149"/>
        <v>0</v>
      </c>
      <c r="CF208" s="40">
        <v>0</v>
      </c>
      <c r="CG208" s="79">
        <v>0</v>
      </c>
      <c r="CH208" s="39">
        <f t="shared" si="1150"/>
        <v>0</v>
      </c>
      <c r="CI208" s="40">
        <v>0</v>
      </c>
      <c r="CJ208" s="79">
        <v>0</v>
      </c>
      <c r="CK208" s="39">
        <f t="shared" si="1151"/>
        <v>0</v>
      </c>
      <c r="CL208" s="80">
        <v>3.0000000000000001E-3</v>
      </c>
      <c r="CM208" s="79">
        <v>9.0999999999999998E-2</v>
      </c>
      <c r="CN208" s="39">
        <f t="shared" si="1152"/>
        <v>30333.333333333332</v>
      </c>
      <c r="CO208" s="40">
        <v>0</v>
      </c>
      <c r="CP208" s="79">
        <v>0</v>
      </c>
      <c r="CQ208" s="39">
        <f t="shared" si="1153"/>
        <v>0</v>
      </c>
      <c r="CR208" s="40">
        <v>0</v>
      </c>
      <c r="CS208" s="79">
        <v>0</v>
      </c>
      <c r="CT208" s="39">
        <f t="shared" si="1154"/>
        <v>0</v>
      </c>
      <c r="CU208" s="40">
        <v>0</v>
      </c>
      <c r="CV208" s="79">
        <v>0</v>
      </c>
      <c r="CW208" s="39">
        <f t="shared" si="1155"/>
        <v>0</v>
      </c>
      <c r="CX208" s="40"/>
      <c r="CY208" s="79"/>
      <c r="CZ208" s="39"/>
      <c r="DA208" s="40">
        <v>0</v>
      </c>
      <c r="DB208" s="79">
        <v>0</v>
      </c>
      <c r="DC208" s="39">
        <f t="shared" si="1156"/>
        <v>0</v>
      </c>
      <c r="DD208" s="40">
        <v>0</v>
      </c>
      <c r="DE208" s="79">
        <v>0</v>
      </c>
      <c r="DF208" s="39">
        <f t="shared" si="1157"/>
        <v>0</v>
      </c>
      <c r="DG208" s="40">
        <v>0</v>
      </c>
      <c r="DH208" s="79">
        <v>0</v>
      </c>
      <c r="DI208" s="39">
        <f t="shared" si="1158"/>
        <v>0</v>
      </c>
      <c r="DJ208" s="40">
        <v>0</v>
      </c>
      <c r="DK208" s="79">
        <v>0</v>
      </c>
      <c r="DL208" s="39">
        <f t="shared" si="1159"/>
        <v>0</v>
      </c>
      <c r="DM208" s="80">
        <v>1829.6106000000002</v>
      </c>
      <c r="DN208" s="79">
        <v>36103.607000000004</v>
      </c>
      <c r="DO208" s="39">
        <f t="shared" si="1160"/>
        <v>19732.945906631718</v>
      </c>
      <c r="DP208" s="40">
        <v>0</v>
      </c>
      <c r="DQ208" s="79">
        <v>0</v>
      </c>
      <c r="DR208" s="39">
        <f t="shared" si="1161"/>
        <v>0</v>
      </c>
      <c r="DS208" s="40">
        <v>0</v>
      </c>
      <c r="DT208" s="79">
        <v>0</v>
      </c>
      <c r="DU208" s="39">
        <f t="shared" si="1162"/>
        <v>0</v>
      </c>
      <c r="DV208" s="40">
        <v>0</v>
      </c>
      <c r="DW208" s="79">
        <v>0</v>
      </c>
      <c r="DX208" s="39">
        <f t="shared" si="1163"/>
        <v>0</v>
      </c>
      <c r="DY208" s="40">
        <v>0</v>
      </c>
      <c r="DZ208" s="79">
        <v>0</v>
      </c>
      <c r="EA208" s="39">
        <f t="shared" si="1164"/>
        <v>0</v>
      </c>
      <c r="EB208" s="40">
        <v>0</v>
      </c>
      <c r="EC208" s="79">
        <v>0</v>
      </c>
      <c r="ED208" s="39">
        <f t="shared" si="1165"/>
        <v>0</v>
      </c>
      <c r="EE208" s="40">
        <v>0</v>
      </c>
      <c r="EF208" s="79">
        <v>0</v>
      </c>
      <c r="EG208" s="39">
        <f t="shared" si="1166"/>
        <v>0</v>
      </c>
      <c r="EH208" s="40">
        <v>0</v>
      </c>
      <c r="EI208" s="79">
        <v>0</v>
      </c>
      <c r="EJ208" s="39">
        <f t="shared" si="1167"/>
        <v>0</v>
      </c>
      <c r="EK208" s="80">
        <v>1E-3</v>
      </c>
      <c r="EL208" s="79">
        <v>1.8540000000000001</v>
      </c>
      <c r="EM208" s="39">
        <f t="shared" si="1168"/>
        <v>1854000</v>
      </c>
      <c r="EN208" s="40">
        <v>0</v>
      </c>
      <c r="EO208" s="79">
        <v>0</v>
      </c>
      <c r="EP208" s="39">
        <f t="shared" si="1169"/>
        <v>0</v>
      </c>
      <c r="EQ208" s="40">
        <v>0</v>
      </c>
      <c r="ER208" s="79">
        <v>0</v>
      </c>
      <c r="ES208" s="39">
        <f t="shared" si="1170"/>
        <v>0</v>
      </c>
      <c r="ET208" s="80">
        <v>176.20352</v>
      </c>
      <c r="EU208" s="79">
        <v>4562.4989999999998</v>
      </c>
      <c r="EV208" s="39">
        <f t="shared" si="1171"/>
        <v>25893.347647084462</v>
      </c>
      <c r="EW208" s="40">
        <v>0</v>
      </c>
      <c r="EX208" s="79">
        <v>0</v>
      </c>
      <c r="EY208" s="39">
        <f t="shared" si="1172"/>
        <v>0</v>
      </c>
      <c r="EZ208" s="80">
        <v>1E-3</v>
      </c>
      <c r="FA208" s="79">
        <v>0.88700000000000001</v>
      </c>
      <c r="FB208" s="39">
        <f t="shared" si="1173"/>
        <v>887000</v>
      </c>
      <c r="FC208" s="40">
        <v>0</v>
      </c>
      <c r="FD208" s="79">
        <v>0</v>
      </c>
      <c r="FE208" s="39">
        <f t="shared" si="1174"/>
        <v>0</v>
      </c>
      <c r="FF208" s="40">
        <v>0</v>
      </c>
      <c r="FG208" s="79">
        <v>0</v>
      </c>
      <c r="FH208" s="39">
        <f t="shared" si="1175"/>
        <v>0</v>
      </c>
      <c r="FI208" s="40">
        <v>0</v>
      </c>
      <c r="FJ208" s="79">
        <v>0</v>
      </c>
      <c r="FK208" s="39">
        <f t="shared" si="1176"/>
        <v>0</v>
      </c>
      <c r="FL208" s="80">
        <v>40.32</v>
      </c>
      <c r="FM208" s="79">
        <v>820.49199999999996</v>
      </c>
      <c r="FN208" s="39">
        <f t="shared" si="1177"/>
        <v>20349.503968253965</v>
      </c>
      <c r="FO208" s="40">
        <v>0</v>
      </c>
      <c r="FP208" s="79">
        <v>0</v>
      </c>
      <c r="FQ208" s="39">
        <f t="shared" si="1178"/>
        <v>0</v>
      </c>
      <c r="FR208" s="40">
        <v>0</v>
      </c>
      <c r="FS208" s="79">
        <v>0</v>
      </c>
      <c r="FT208" s="39">
        <f t="shared" si="1179"/>
        <v>0</v>
      </c>
      <c r="FU208" s="40">
        <v>0</v>
      </c>
      <c r="FV208" s="79">
        <v>0</v>
      </c>
      <c r="FW208" s="39">
        <f t="shared" si="1180"/>
        <v>0</v>
      </c>
      <c r="FX208" s="40">
        <v>0</v>
      </c>
      <c r="FY208" s="79">
        <v>0</v>
      </c>
      <c r="FZ208" s="39">
        <f t="shared" si="1181"/>
        <v>0</v>
      </c>
      <c r="GA208" s="80">
        <v>1.6379999999999999</v>
      </c>
      <c r="GB208" s="79">
        <v>317.27800000000002</v>
      </c>
      <c r="GC208" s="39">
        <f t="shared" si="1182"/>
        <v>193698.41269841272</v>
      </c>
      <c r="GD208" s="80">
        <v>29.70973</v>
      </c>
      <c r="GE208" s="79">
        <v>1168.597</v>
      </c>
      <c r="GF208" s="39">
        <f t="shared" si="1183"/>
        <v>39333.814208341842</v>
      </c>
      <c r="GG208" s="80">
        <v>6.6E-4</v>
      </c>
      <c r="GH208" s="79">
        <v>0.311</v>
      </c>
      <c r="GI208" s="39">
        <f t="shared" si="1184"/>
        <v>471212.12121212122</v>
      </c>
      <c r="GJ208" s="40">
        <v>0</v>
      </c>
      <c r="GK208" s="79">
        <v>0</v>
      </c>
      <c r="GL208" s="39">
        <f t="shared" si="1185"/>
        <v>0</v>
      </c>
      <c r="GM208" s="40">
        <v>0</v>
      </c>
      <c r="GN208" s="79">
        <v>0</v>
      </c>
      <c r="GO208" s="39">
        <f t="shared" si="1186"/>
        <v>0</v>
      </c>
      <c r="GP208" s="40">
        <v>0</v>
      </c>
      <c r="GQ208" s="79">
        <v>0</v>
      </c>
      <c r="GR208" s="39">
        <f t="shared" si="1187"/>
        <v>0</v>
      </c>
      <c r="GS208" s="8">
        <f t="shared" si="1188"/>
        <v>3249.1168900000011</v>
      </c>
      <c r="GT208" s="69">
        <f t="shared" si="1189"/>
        <v>80392.167000000001</v>
      </c>
    </row>
    <row r="209" spans="1:202" x14ac:dyDescent="0.3">
      <c r="A209" s="52">
        <v>2021</v>
      </c>
      <c r="B209" s="53" t="s">
        <v>13</v>
      </c>
      <c r="C209" s="40">
        <v>0</v>
      </c>
      <c r="D209" s="79">
        <v>0</v>
      </c>
      <c r="E209" s="39">
        <f t="shared" si="1191"/>
        <v>0</v>
      </c>
      <c r="F209" s="80">
        <v>102.0981</v>
      </c>
      <c r="G209" s="79">
        <v>3941.4490000000001</v>
      </c>
      <c r="H209" s="39">
        <f t="shared" si="1125"/>
        <v>38604.528389852501</v>
      </c>
      <c r="I209" s="80">
        <v>59.074559999999998</v>
      </c>
      <c r="J209" s="79">
        <v>2242.9520000000002</v>
      </c>
      <c r="K209" s="39">
        <f t="shared" si="1126"/>
        <v>37968.154142832384</v>
      </c>
      <c r="L209" s="40">
        <v>0</v>
      </c>
      <c r="M209" s="79">
        <v>0</v>
      </c>
      <c r="N209" s="39">
        <f t="shared" si="1127"/>
        <v>0</v>
      </c>
      <c r="O209" s="40">
        <v>0</v>
      </c>
      <c r="P209" s="79">
        <v>0</v>
      </c>
      <c r="Q209" s="39">
        <f t="shared" si="1128"/>
        <v>0</v>
      </c>
      <c r="R209" s="40">
        <v>0</v>
      </c>
      <c r="S209" s="79">
        <v>0</v>
      </c>
      <c r="T209" s="39">
        <f t="shared" si="1129"/>
        <v>0</v>
      </c>
      <c r="U209" s="40">
        <v>0</v>
      </c>
      <c r="V209" s="79">
        <v>0</v>
      </c>
      <c r="W209" s="39">
        <f t="shared" si="1130"/>
        <v>0</v>
      </c>
      <c r="X209" s="80">
        <v>122.72955999999999</v>
      </c>
      <c r="Y209" s="79">
        <v>5241.0889999999999</v>
      </c>
      <c r="Z209" s="39">
        <f t="shared" si="1131"/>
        <v>42704.373746634476</v>
      </c>
      <c r="AA209" s="80">
        <v>8.94E-3</v>
      </c>
      <c r="AB209" s="79">
        <v>1.093</v>
      </c>
      <c r="AC209" s="39">
        <f t="shared" si="1132"/>
        <v>122259.50782997762</v>
      </c>
      <c r="AD209" s="40">
        <v>0</v>
      </c>
      <c r="AE209" s="79">
        <v>0</v>
      </c>
      <c r="AF209" s="39">
        <f t="shared" si="1133"/>
        <v>0</v>
      </c>
      <c r="AG209" s="40">
        <v>0</v>
      </c>
      <c r="AH209" s="79">
        <v>0</v>
      </c>
      <c r="AI209" s="39">
        <f t="shared" si="1134"/>
        <v>0</v>
      </c>
      <c r="AJ209" s="80">
        <v>371.12299999999999</v>
      </c>
      <c r="AK209" s="79">
        <v>9723.5130000000008</v>
      </c>
      <c r="AL209" s="39">
        <f t="shared" si="1135"/>
        <v>26200.243585010903</v>
      </c>
      <c r="AM209" s="40">
        <v>0</v>
      </c>
      <c r="AN209" s="79">
        <v>0</v>
      </c>
      <c r="AO209" s="39">
        <f t="shared" si="1136"/>
        <v>0</v>
      </c>
      <c r="AP209" s="80">
        <v>8.9999999999999993E-3</v>
      </c>
      <c r="AQ209" s="79">
        <v>7.0000000000000007E-2</v>
      </c>
      <c r="AR209" s="39">
        <f t="shared" si="1137"/>
        <v>7777.7777777777792</v>
      </c>
      <c r="AS209" s="40">
        <v>0</v>
      </c>
      <c r="AT209" s="79">
        <v>0</v>
      </c>
      <c r="AU209" s="39">
        <f t="shared" si="1138"/>
        <v>0</v>
      </c>
      <c r="AV209" s="80">
        <v>99.532289999999989</v>
      </c>
      <c r="AW209" s="79">
        <v>3695.8339999999998</v>
      </c>
      <c r="AX209" s="39">
        <f t="shared" si="1139"/>
        <v>37132.010124553555</v>
      </c>
      <c r="AY209" s="40">
        <v>0</v>
      </c>
      <c r="AZ209" s="79">
        <v>0</v>
      </c>
      <c r="BA209" s="39">
        <f t="shared" si="1140"/>
        <v>0</v>
      </c>
      <c r="BB209" s="40">
        <v>0</v>
      </c>
      <c r="BC209" s="79">
        <v>0</v>
      </c>
      <c r="BD209" s="39">
        <f t="shared" si="1141"/>
        <v>0</v>
      </c>
      <c r="BE209" s="80"/>
      <c r="BF209" s="79"/>
      <c r="BG209" s="39"/>
      <c r="BH209" s="80">
        <v>23.99935</v>
      </c>
      <c r="BI209" s="79">
        <v>494.24799999999999</v>
      </c>
      <c r="BJ209" s="39">
        <f t="shared" si="1142"/>
        <v>20594.224426911562</v>
      </c>
      <c r="BK209" s="40">
        <v>0</v>
      </c>
      <c r="BL209" s="79">
        <v>0</v>
      </c>
      <c r="BM209" s="39">
        <f t="shared" si="1143"/>
        <v>0</v>
      </c>
      <c r="BN209" s="40">
        <v>0</v>
      </c>
      <c r="BO209" s="79">
        <v>0</v>
      </c>
      <c r="BP209" s="39">
        <f t="shared" si="1144"/>
        <v>0</v>
      </c>
      <c r="BQ209" s="40">
        <v>0</v>
      </c>
      <c r="BR209" s="79">
        <v>0</v>
      </c>
      <c r="BS209" s="39">
        <f t="shared" si="1145"/>
        <v>0</v>
      </c>
      <c r="BT209" s="80">
        <v>30.496590000000001</v>
      </c>
      <c r="BU209" s="79">
        <v>622.68200000000002</v>
      </c>
      <c r="BV209" s="39">
        <f t="shared" si="1146"/>
        <v>20418.08608765767</v>
      </c>
      <c r="BW209" s="40">
        <v>0</v>
      </c>
      <c r="BX209" s="79">
        <v>0</v>
      </c>
      <c r="BY209" s="39">
        <f t="shared" si="1147"/>
        <v>0</v>
      </c>
      <c r="BZ209" s="80">
        <v>0.309</v>
      </c>
      <c r="CA209" s="79">
        <v>282.59199999999998</v>
      </c>
      <c r="CB209" s="39">
        <f t="shared" si="1148"/>
        <v>914537.21682847885</v>
      </c>
      <c r="CC209" s="40">
        <v>0</v>
      </c>
      <c r="CD209" s="79">
        <v>0</v>
      </c>
      <c r="CE209" s="39">
        <f t="shared" si="1149"/>
        <v>0</v>
      </c>
      <c r="CF209" s="40">
        <v>0</v>
      </c>
      <c r="CG209" s="79">
        <v>0</v>
      </c>
      <c r="CH209" s="39">
        <f t="shared" si="1150"/>
        <v>0</v>
      </c>
      <c r="CI209" s="40">
        <v>0</v>
      </c>
      <c r="CJ209" s="79">
        <v>0</v>
      </c>
      <c r="CK209" s="39">
        <f t="shared" si="1151"/>
        <v>0</v>
      </c>
      <c r="CL209" s="40">
        <v>0</v>
      </c>
      <c r="CM209" s="79">
        <v>0</v>
      </c>
      <c r="CN209" s="39">
        <f t="shared" si="1152"/>
        <v>0</v>
      </c>
      <c r="CO209" s="40">
        <v>0</v>
      </c>
      <c r="CP209" s="79">
        <v>0</v>
      </c>
      <c r="CQ209" s="39">
        <f t="shared" si="1153"/>
        <v>0</v>
      </c>
      <c r="CR209" s="40">
        <v>0</v>
      </c>
      <c r="CS209" s="79">
        <v>0</v>
      </c>
      <c r="CT209" s="39">
        <f t="shared" si="1154"/>
        <v>0</v>
      </c>
      <c r="CU209" s="40">
        <v>0</v>
      </c>
      <c r="CV209" s="79">
        <v>0</v>
      </c>
      <c r="CW209" s="39">
        <f t="shared" si="1155"/>
        <v>0</v>
      </c>
      <c r="CX209" s="40"/>
      <c r="CY209" s="79"/>
      <c r="CZ209" s="39"/>
      <c r="DA209" s="40">
        <v>0</v>
      </c>
      <c r="DB209" s="79">
        <v>0</v>
      </c>
      <c r="DC209" s="39">
        <f t="shared" si="1156"/>
        <v>0</v>
      </c>
      <c r="DD209" s="40">
        <v>0</v>
      </c>
      <c r="DE209" s="79">
        <v>0</v>
      </c>
      <c r="DF209" s="39">
        <f t="shared" si="1157"/>
        <v>0</v>
      </c>
      <c r="DG209" s="40">
        <v>0</v>
      </c>
      <c r="DH209" s="79">
        <v>0</v>
      </c>
      <c r="DI209" s="39">
        <f t="shared" si="1158"/>
        <v>0</v>
      </c>
      <c r="DJ209" s="40">
        <v>0</v>
      </c>
      <c r="DK209" s="79">
        <v>0</v>
      </c>
      <c r="DL209" s="39">
        <f t="shared" si="1159"/>
        <v>0</v>
      </c>
      <c r="DM209" s="80">
        <v>440.959</v>
      </c>
      <c r="DN209" s="79">
        <v>10895.388999999999</v>
      </c>
      <c r="DO209" s="39">
        <f t="shared" si="1160"/>
        <v>24708.394658006753</v>
      </c>
      <c r="DP209" s="40">
        <v>0</v>
      </c>
      <c r="DQ209" s="79">
        <v>0</v>
      </c>
      <c r="DR209" s="39">
        <f t="shared" si="1161"/>
        <v>0</v>
      </c>
      <c r="DS209" s="40">
        <v>0</v>
      </c>
      <c r="DT209" s="79">
        <v>0</v>
      </c>
      <c r="DU209" s="39">
        <f t="shared" si="1162"/>
        <v>0</v>
      </c>
      <c r="DV209" s="40">
        <v>0</v>
      </c>
      <c r="DW209" s="79">
        <v>0</v>
      </c>
      <c r="DX209" s="39">
        <f t="shared" si="1163"/>
        <v>0</v>
      </c>
      <c r="DY209" s="40">
        <v>0</v>
      </c>
      <c r="DZ209" s="79">
        <v>0</v>
      </c>
      <c r="EA209" s="39">
        <f t="shared" si="1164"/>
        <v>0</v>
      </c>
      <c r="EB209" s="40">
        <v>0</v>
      </c>
      <c r="EC209" s="79">
        <v>0</v>
      </c>
      <c r="ED209" s="39">
        <f t="shared" si="1165"/>
        <v>0</v>
      </c>
      <c r="EE209" s="40">
        <v>0</v>
      </c>
      <c r="EF209" s="79">
        <v>0</v>
      </c>
      <c r="EG209" s="39">
        <f t="shared" si="1166"/>
        <v>0</v>
      </c>
      <c r="EH209" s="40">
        <v>0</v>
      </c>
      <c r="EI209" s="79">
        <v>0</v>
      </c>
      <c r="EJ209" s="39">
        <f t="shared" si="1167"/>
        <v>0</v>
      </c>
      <c r="EK209" s="80">
        <v>3.5499999999999998E-3</v>
      </c>
      <c r="EL209" s="79">
        <v>1.08</v>
      </c>
      <c r="EM209" s="39">
        <f t="shared" si="1168"/>
        <v>304225.35211267608</v>
      </c>
      <c r="EN209" s="40">
        <v>0</v>
      </c>
      <c r="EO209" s="79">
        <v>0</v>
      </c>
      <c r="EP209" s="39">
        <f t="shared" si="1169"/>
        <v>0</v>
      </c>
      <c r="EQ209" s="40">
        <v>0</v>
      </c>
      <c r="ER209" s="79">
        <v>0</v>
      </c>
      <c r="ES209" s="39">
        <f t="shared" si="1170"/>
        <v>0</v>
      </c>
      <c r="ET209" s="80">
        <v>237.40255999999999</v>
      </c>
      <c r="EU209" s="79">
        <v>6304.0469999999996</v>
      </c>
      <c r="EV209" s="39">
        <f t="shared" si="1171"/>
        <v>26554.250299575539</v>
      </c>
      <c r="EW209" s="40">
        <v>0</v>
      </c>
      <c r="EX209" s="79">
        <v>0</v>
      </c>
      <c r="EY209" s="39">
        <f t="shared" si="1172"/>
        <v>0</v>
      </c>
      <c r="EZ209" s="40">
        <v>0</v>
      </c>
      <c r="FA209" s="79">
        <v>0</v>
      </c>
      <c r="FB209" s="39">
        <f t="shared" si="1173"/>
        <v>0</v>
      </c>
      <c r="FC209" s="40">
        <v>0</v>
      </c>
      <c r="FD209" s="79">
        <v>0</v>
      </c>
      <c r="FE209" s="39">
        <f t="shared" si="1174"/>
        <v>0</v>
      </c>
      <c r="FF209" s="40">
        <v>0</v>
      </c>
      <c r="FG209" s="79">
        <v>0</v>
      </c>
      <c r="FH209" s="39">
        <f t="shared" si="1175"/>
        <v>0</v>
      </c>
      <c r="FI209" s="40">
        <v>0</v>
      </c>
      <c r="FJ209" s="79">
        <v>0</v>
      </c>
      <c r="FK209" s="39">
        <f t="shared" si="1176"/>
        <v>0</v>
      </c>
      <c r="FL209" s="80">
        <v>75.654420000000002</v>
      </c>
      <c r="FM209" s="79">
        <v>2862.3249999999998</v>
      </c>
      <c r="FN209" s="39">
        <f t="shared" si="1177"/>
        <v>37834.20717520536</v>
      </c>
      <c r="FO209" s="80">
        <v>6.8599999999999994E-2</v>
      </c>
      <c r="FP209" s="79">
        <v>1.9990000000000001</v>
      </c>
      <c r="FQ209" s="39">
        <f t="shared" si="1178"/>
        <v>29139.941690962103</v>
      </c>
      <c r="FR209" s="40">
        <v>0</v>
      </c>
      <c r="FS209" s="79">
        <v>0</v>
      </c>
      <c r="FT209" s="39">
        <f t="shared" si="1179"/>
        <v>0</v>
      </c>
      <c r="FU209" s="40">
        <v>0</v>
      </c>
      <c r="FV209" s="79">
        <v>0</v>
      </c>
      <c r="FW209" s="39">
        <f t="shared" si="1180"/>
        <v>0</v>
      </c>
      <c r="FX209" s="40">
        <v>0</v>
      </c>
      <c r="FY209" s="79">
        <v>0</v>
      </c>
      <c r="FZ209" s="39">
        <f t="shared" si="1181"/>
        <v>0</v>
      </c>
      <c r="GA209" s="80">
        <v>3.3868800000000001</v>
      </c>
      <c r="GB209" s="79">
        <v>473.31599999999997</v>
      </c>
      <c r="GC209" s="39">
        <f t="shared" si="1182"/>
        <v>139749.85827664396</v>
      </c>
      <c r="GD209" s="80">
        <v>28.595410000000001</v>
      </c>
      <c r="GE209" s="79">
        <v>909.23900000000003</v>
      </c>
      <c r="GF209" s="39">
        <f t="shared" si="1183"/>
        <v>31796.67645961362</v>
      </c>
      <c r="GG209" s="40">
        <v>0</v>
      </c>
      <c r="GH209" s="79">
        <v>0</v>
      </c>
      <c r="GI209" s="39">
        <f t="shared" si="1184"/>
        <v>0</v>
      </c>
      <c r="GJ209" s="40">
        <v>0</v>
      </c>
      <c r="GK209" s="79">
        <v>0</v>
      </c>
      <c r="GL209" s="39">
        <f t="shared" si="1185"/>
        <v>0</v>
      </c>
      <c r="GM209" s="40">
        <v>0</v>
      </c>
      <c r="GN209" s="79">
        <v>0</v>
      </c>
      <c r="GO209" s="39">
        <f t="shared" si="1186"/>
        <v>0</v>
      </c>
      <c r="GP209" s="40">
        <v>0</v>
      </c>
      <c r="GQ209" s="79">
        <v>0</v>
      </c>
      <c r="GR209" s="39">
        <f t="shared" si="1187"/>
        <v>0</v>
      </c>
      <c r="GS209" s="8">
        <f>SUM(C209,F209,I209,L209,R209,X209,AA209,AJ209,AV209,AY209,BH209,BQ209,BT209,BZ209,CF209,CR209,DA209,DM209,DP209,EE209,EK209,EQ209,ET209,FC209,FI209,FL209,FX209,GA209,GD209,GP209+DG209+GG209+BW209+AM209+AD209+CO209+DJ209,CI209+AP209+CC209+EH209+O209)+EZ209+GJ209+CU209+EW209+EN209+FU209+DY209+DS209+BB209+U209+DV209+GM209+FF209+EB209+AS209+BK209+CL209+FO209</f>
        <v>1595.4508099999998</v>
      </c>
      <c r="GT209" s="69">
        <f>SUM(D209,G209,J209,M209,S209,Y209,AB209,AK209,AW209,AZ209,BI209,BR209,BU209,CA209,CG209,CS209,DB209,DN209,DQ209,EF209,EL209,ER209,EU209,FD209,FJ209,FM209,FY209,GB209,GE209,GQ209+DH209+GH209+BX209+AN209+AE209+CP209+DK209,CJ209+AQ209+CD209+EI209+P209)+FA209+GK209+CV209+EX209+EO209+FV209+DZ209+DT209+BC209+V209+DW209+GN209+FG209+EC209+AT209+BL209+CM209+FP209</f>
        <v>47692.917000000001</v>
      </c>
    </row>
    <row r="210" spans="1:202" x14ac:dyDescent="0.3">
      <c r="A210" s="52">
        <v>2021</v>
      </c>
      <c r="B210" s="53" t="s">
        <v>14</v>
      </c>
      <c r="C210" s="40">
        <v>0</v>
      </c>
      <c r="D210" s="79">
        <v>0</v>
      </c>
      <c r="E210" s="39">
        <f t="shared" si="1191"/>
        <v>0</v>
      </c>
      <c r="F210" s="80">
        <v>40.731559999999995</v>
      </c>
      <c r="G210" s="79">
        <v>1503.865</v>
      </c>
      <c r="H210" s="39">
        <f t="shared" si="1125"/>
        <v>36921.370062919275</v>
      </c>
      <c r="I210" s="80">
        <v>79.47672</v>
      </c>
      <c r="J210" s="79">
        <v>2535.63</v>
      </c>
      <c r="K210" s="39">
        <f t="shared" si="1126"/>
        <v>31904.059452881298</v>
      </c>
      <c r="L210" s="40">
        <v>0</v>
      </c>
      <c r="M210" s="79">
        <v>0</v>
      </c>
      <c r="N210" s="39">
        <f t="shared" si="1127"/>
        <v>0</v>
      </c>
      <c r="O210" s="40">
        <v>0</v>
      </c>
      <c r="P210" s="79">
        <v>0</v>
      </c>
      <c r="Q210" s="39">
        <f t="shared" si="1128"/>
        <v>0</v>
      </c>
      <c r="R210" s="40">
        <v>0</v>
      </c>
      <c r="S210" s="79">
        <v>0</v>
      </c>
      <c r="T210" s="39">
        <f t="shared" si="1129"/>
        <v>0</v>
      </c>
      <c r="U210" s="40">
        <v>0</v>
      </c>
      <c r="V210" s="79">
        <v>0</v>
      </c>
      <c r="W210" s="39">
        <f t="shared" si="1130"/>
        <v>0</v>
      </c>
      <c r="X210" s="80">
        <v>173.13231999999999</v>
      </c>
      <c r="Y210" s="79">
        <v>7176.8950000000004</v>
      </c>
      <c r="Z210" s="39">
        <f t="shared" si="1131"/>
        <v>41453.236460991226</v>
      </c>
      <c r="AA210" s="80">
        <v>1.14906</v>
      </c>
      <c r="AB210" s="79">
        <v>469.25099999999998</v>
      </c>
      <c r="AC210" s="39">
        <f t="shared" si="1132"/>
        <v>408378.15257688891</v>
      </c>
      <c r="AD210" s="40">
        <v>0</v>
      </c>
      <c r="AE210" s="79">
        <v>0</v>
      </c>
      <c r="AF210" s="39">
        <f t="shared" si="1133"/>
        <v>0</v>
      </c>
      <c r="AG210" s="40">
        <v>0</v>
      </c>
      <c r="AH210" s="79">
        <v>0</v>
      </c>
      <c r="AI210" s="39">
        <f t="shared" si="1134"/>
        <v>0</v>
      </c>
      <c r="AJ210" s="80">
        <v>537.28700000000003</v>
      </c>
      <c r="AK210" s="79">
        <v>14750.535</v>
      </c>
      <c r="AL210" s="39">
        <f t="shared" si="1135"/>
        <v>27453.735154582188</v>
      </c>
      <c r="AM210" s="40">
        <v>0</v>
      </c>
      <c r="AN210" s="79">
        <v>0</v>
      </c>
      <c r="AO210" s="39">
        <f t="shared" si="1136"/>
        <v>0</v>
      </c>
      <c r="AP210" s="80">
        <v>8.0000000000000002E-3</v>
      </c>
      <c r="AQ210" s="79">
        <v>3.5000000000000003E-2</v>
      </c>
      <c r="AR210" s="39">
        <f t="shared" si="1137"/>
        <v>4375</v>
      </c>
      <c r="AS210" s="40">
        <v>0</v>
      </c>
      <c r="AT210" s="79">
        <v>0</v>
      </c>
      <c r="AU210" s="39">
        <f t="shared" si="1138"/>
        <v>0</v>
      </c>
      <c r="AV210" s="80">
        <v>544.98999000000003</v>
      </c>
      <c r="AW210" s="79">
        <v>11558.119000000001</v>
      </c>
      <c r="AX210" s="39">
        <f t="shared" si="1139"/>
        <v>21207.947323949931</v>
      </c>
      <c r="AY210" s="40">
        <v>0</v>
      </c>
      <c r="AZ210" s="79">
        <v>0</v>
      </c>
      <c r="BA210" s="39">
        <f t="shared" si="1140"/>
        <v>0</v>
      </c>
      <c r="BB210" s="80">
        <v>1.6629</v>
      </c>
      <c r="BC210" s="79">
        <v>308.291</v>
      </c>
      <c r="BD210" s="39">
        <f t="shared" si="1141"/>
        <v>185393.58951229777</v>
      </c>
      <c r="BE210" s="40"/>
      <c r="BF210" s="79"/>
      <c r="BG210" s="39"/>
      <c r="BH210" s="40">
        <v>0</v>
      </c>
      <c r="BI210" s="79">
        <v>0</v>
      </c>
      <c r="BJ210" s="39">
        <f t="shared" si="1142"/>
        <v>0</v>
      </c>
      <c r="BK210" s="40">
        <v>0</v>
      </c>
      <c r="BL210" s="79">
        <v>0</v>
      </c>
      <c r="BM210" s="39">
        <f t="shared" si="1143"/>
        <v>0</v>
      </c>
      <c r="BN210" s="40">
        <v>0</v>
      </c>
      <c r="BO210" s="79">
        <v>0</v>
      </c>
      <c r="BP210" s="39">
        <f t="shared" si="1144"/>
        <v>0</v>
      </c>
      <c r="BQ210" s="40">
        <v>0</v>
      </c>
      <c r="BR210" s="79">
        <v>0</v>
      </c>
      <c r="BS210" s="39">
        <f t="shared" si="1145"/>
        <v>0</v>
      </c>
      <c r="BT210" s="80">
        <v>26.771549999999998</v>
      </c>
      <c r="BU210" s="79">
        <v>580.14400000000001</v>
      </c>
      <c r="BV210" s="39">
        <f t="shared" si="1146"/>
        <v>21670.168518445891</v>
      </c>
      <c r="BW210" s="40">
        <v>0</v>
      </c>
      <c r="BX210" s="79">
        <v>0</v>
      </c>
      <c r="BY210" s="39">
        <f t="shared" si="1147"/>
        <v>0</v>
      </c>
      <c r="BZ210" s="80">
        <v>10.329739999999999</v>
      </c>
      <c r="CA210" s="79">
        <v>1254.2049999999999</v>
      </c>
      <c r="CB210" s="39">
        <f t="shared" si="1148"/>
        <v>121416.89916687158</v>
      </c>
      <c r="CC210" s="40">
        <v>0</v>
      </c>
      <c r="CD210" s="79">
        <v>0</v>
      </c>
      <c r="CE210" s="39">
        <f t="shared" si="1149"/>
        <v>0</v>
      </c>
      <c r="CF210" s="80">
        <v>18.849599999999999</v>
      </c>
      <c r="CG210" s="79">
        <v>962.17700000000002</v>
      </c>
      <c r="CH210" s="39">
        <f t="shared" si="1150"/>
        <v>51044.955861132337</v>
      </c>
      <c r="CI210" s="40">
        <v>0</v>
      </c>
      <c r="CJ210" s="79">
        <v>0</v>
      </c>
      <c r="CK210" s="39">
        <f t="shared" si="1151"/>
        <v>0</v>
      </c>
      <c r="CL210" s="40">
        <v>0</v>
      </c>
      <c r="CM210" s="79">
        <v>0</v>
      </c>
      <c r="CN210" s="39">
        <f t="shared" si="1152"/>
        <v>0</v>
      </c>
      <c r="CO210" s="40">
        <v>0</v>
      </c>
      <c r="CP210" s="79">
        <v>0</v>
      </c>
      <c r="CQ210" s="39">
        <f t="shared" si="1153"/>
        <v>0</v>
      </c>
      <c r="CR210" s="40">
        <v>0</v>
      </c>
      <c r="CS210" s="79">
        <v>0</v>
      </c>
      <c r="CT210" s="39">
        <f t="shared" si="1154"/>
        <v>0</v>
      </c>
      <c r="CU210" s="40">
        <v>0</v>
      </c>
      <c r="CV210" s="79">
        <v>0</v>
      </c>
      <c r="CW210" s="39">
        <f t="shared" si="1155"/>
        <v>0</v>
      </c>
      <c r="CX210" s="40"/>
      <c r="CY210" s="79"/>
      <c r="CZ210" s="39"/>
      <c r="DA210" s="40">
        <v>0</v>
      </c>
      <c r="DB210" s="79">
        <v>0</v>
      </c>
      <c r="DC210" s="39">
        <f t="shared" si="1156"/>
        <v>0</v>
      </c>
      <c r="DD210" s="40">
        <v>0</v>
      </c>
      <c r="DE210" s="79">
        <v>0</v>
      </c>
      <c r="DF210" s="39">
        <f t="shared" si="1157"/>
        <v>0</v>
      </c>
      <c r="DG210" s="40">
        <v>0</v>
      </c>
      <c r="DH210" s="79">
        <v>0</v>
      </c>
      <c r="DI210" s="39">
        <f t="shared" si="1158"/>
        <v>0</v>
      </c>
      <c r="DJ210" s="40">
        <v>0</v>
      </c>
      <c r="DK210" s="79">
        <v>0</v>
      </c>
      <c r="DL210" s="39">
        <f t="shared" si="1159"/>
        <v>0</v>
      </c>
      <c r="DM210" s="80">
        <v>1515.4614899999999</v>
      </c>
      <c r="DN210" s="79">
        <v>36960.021000000001</v>
      </c>
      <c r="DO210" s="39">
        <f t="shared" si="1160"/>
        <v>24388.624352308685</v>
      </c>
      <c r="DP210" s="40">
        <v>0</v>
      </c>
      <c r="DQ210" s="79">
        <v>0</v>
      </c>
      <c r="DR210" s="39">
        <f t="shared" si="1161"/>
        <v>0</v>
      </c>
      <c r="DS210" s="40">
        <v>0</v>
      </c>
      <c r="DT210" s="79">
        <v>0</v>
      </c>
      <c r="DU210" s="39">
        <f t="shared" si="1162"/>
        <v>0</v>
      </c>
      <c r="DV210" s="40">
        <v>0</v>
      </c>
      <c r="DW210" s="79">
        <v>0</v>
      </c>
      <c r="DX210" s="39">
        <f t="shared" si="1163"/>
        <v>0</v>
      </c>
      <c r="DY210" s="40">
        <v>0</v>
      </c>
      <c r="DZ210" s="79">
        <v>0</v>
      </c>
      <c r="EA210" s="39">
        <f t="shared" si="1164"/>
        <v>0</v>
      </c>
      <c r="EB210" s="40">
        <v>0</v>
      </c>
      <c r="EC210" s="79">
        <v>0</v>
      </c>
      <c r="ED210" s="39">
        <f t="shared" si="1165"/>
        <v>0</v>
      </c>
      <c r="EE210" s="40">
        <v>0</v>
      </c>
      <c r="EF210" s="79">
        <v>0</v>
      </c>
      <c r="EG210" s="39">
        <f t="shared" si="1166"/>
        <v>0</v>
      </c>
      <c r="EH210" s="40">
        <v>0</v>
      </c>
      <c r="EI210" s="79">
        <v>0</v>
      </c>
      <c r="EJ210" s="39">
        <f t="shared" si="1167"/>
        <v>0</v>
      </c>
      <c r="EK210" s="80">
        <v>2.2200000000000001E-2</v>
      </c>
      <c r="EL210" s="79">
        <v>7.5960000000000001</v>
      </c>
      <c r="EM210" s="39">
        <f t="shared" si="1168"/>
        <v>342162.16216216213</v>
      </c>
      <c r="EN210" s="40">
        <v>0</v>
      </c>
      <c r="EO210" s="79">
        <v>0</v>
      </c>
      <c r="EP210" s="39">
        <f t="shared" si="1169"/>
        <v>0</v>
      </c>
      <c r="EQ210" s="40">
        <v>0</v>
      </c>
      <c r="ER210" s="79">
        <v>0</v>
      </c>
      <c r="ES210" s="39">
        <f t="shared" si="1170"/>
        <v>0</v>
      </c>
      <c r="ET210" s="80">
        <v>253.92089000000001</v>
      </c>
      <c r="EU210" s="79">
        <v>6761.2560000000003</v>
      </c>
      <c r="EV210" s="39">
        <f t="shared" si="1171"/>
        <v>26627.411395730378</v>
      </c>
      <c r="EW210" s="40">
        <v>0</v>
      </c>
      <c r="EX210" s="79">
        <v>0</v>
      </c>
      <c r="EY210" s="39">
        <f t="shared" si="1172"/>
        <v>0</v>
      </c>
      <c r="EZ210" s="40">
        <v>0</v>
      </c>
      <c r="FA210" s="79">
        <v>0</v>
      </c>
      <c r="FB210" s="39">
        <f t="shared" si="1173"/>
        <v>0</v>
      </c>
      <c r="FC210" s="40">
        <v>0</v>
      </c>
      <c r="FD210" s="79">
        <v>0</v>
      </c>
      <c r="FE210" s="39">
        <f t="shared" si="1174"/>
        <v>0</v>
      </c>
      <c r="FF210" s="40">
        <v>0</v>
      </c>
      <c r="FG210" s="79">
        <v>0</v>
      </c>
      <c r="FH210" s="39">
        <f t="shared" si="1175"/>
        <v>0</v>
      </c>
      <c r="FI210" s="40">
        <v>0</v>
      </c>
      <c r="FJ210" s="79">
        <v>0</v>
      </c>
      <c r="FK210" s="39">
        <f t="shared" si="1176"/>
        <v>0</v>
      </c>
      <c r="FL210" s="80">
        <v>47.48339</v>
      </c>
      <c r="FM210" s="79">
        <v>2135.35</v>
      </c>
      <c r="FN210" s="39">
        <f t="shared" si="1177"/>
        <v>44970.462302712593</v>
      </c>
      <c r="FO210" s="40">
        <v>0</v>
      </c>
      <c r="FP210" s="79">
        <v>0</v>
      </c>
      <c r="FQ210" s="39">
        <f t="shared" si="1178"/>
        <v>0</v>
      </c>
      <c r="FR210" s="40">
        <v>0</v>
      </c>
      <c r="FS210" s="79">
        <v>0</v>
      </c>
      <c r="FT210" s="39">
        <f t="shared" si="1179"/>
        <v>0</v>
      </c>
      <c r="FU210" s="40">
        <v>0</v>
      </c>
      <c r="FV210" s="79">
        <v>0</v>
      </c>
      <c r="FW210" s="39">
        <f t="shared" si="1180"/>
        <v>0</v>
      </c>
      <c r="FX210" s="40">
        <v>0</v>
      </c>
      <c r="FY210" s="79">
        <v>0</v>
      </c>
      <c r="FZ210" s="39">
        <f t="shared" si="1181"/>
        <v>0</v>
      </c>
      <c r="GA210" s="40">
        <v>0</v>
      </c>
      <c r="GB210" s="79">
        <v>0</v>
      </c>
      <c r="GC210" s="39">
        <f t="shared" si="1182"/>
        <v>0</v>
      </c>
      <c r="GD210" s="80">
        <v>14.85561</v>
      </c>
      <c r="GE210" s="79">
        <v>427.64400000000001</v>
      </c>
      <c r="GF210" s="39">
        <f t="shared" si="1183"/>
        <v>28786.700781724881</v>
      </c>
      <c r="GG210" s="40">
        <v>2.1568800000000001</v>
      </c>
      <c r="GH210" s="79">
        <v>20.462</v>
      </c>
      <c r="GI210" s="39">
        <f t="shared" si="1184"/>
        <v>9486.8513779162495</v>
      </c>
      <c r="GJ210" s="40">
        <v>0</v>
      </c>
      <c r="GK210" s="79">
        <v>0</v>
      </c>
      <c r="GL210" s="39">
        <f t="shared" si="1185"/>
        <v>0</v>
      </c>
      <c r="GM210" s="40">
        <v>0</v>
      </c>
      <c r="GN210" s="79">
        <v>0</v>
      </c>
      <c r="GO210" s="39">
        <f t="shared" si="1186"/>
        <v>0</v>
      </c>
      <c r="GP210" s="40">
        <v>0</v>
      </c>
      <c r="GQ210" s="79">
        <v>0</v>
      </c>
      <c r="GR210" s="39">
        <f t="shared" si="1187"/>
        <v>0</v>
      </c>
      <c r="GS210" s="8">
        <f t="shared" ref="GS210:GS213" si="1192">SUM(C210,F210,I210,L210,R210,X210,AA210,AJ210,AV210,AY210,BH210,BQ210,BT210,BZ210,CF210,CR210,DA210,DM210,DP210,EE210,EK210,EQ210,ET210,FC210,FI210,FL210,FX210,GA210,GD210,GP210+DG210+GG210+BW210+AM210+AD210+CO210+DJ210,CI210+AP210+CC210+EH210+O210)+EZ210+GJ210+CU210+EW210+EN210+FU210+DY210+DS210+BB210+U210+DV210+GM210+FF210+EB210+AS210+BK210+CL210+FO210</f>
        <v>3268.2888999999991</v>
      </c>
      <c r="GT210" s="69">
        <f t="shared" ref="GT210:GT213" si="1193">SUM(D210,G210,J210,M210,S210,Y210,AB210,AK210,AW210,AZ210,BI210,BR210,BU210,CA210,CG210,CS210,DB210,DN210,DQ210,EF210,EL210,ER210,EU210,FD210,FJ210,FM210,FY210,GB210,GE210,GQ210+DH210+GH210+BX210+AN210+AE210+CP210+DK210,CJ210+AQ210+CD210+EI210+P210)+FA210+GK210+CV210+EX210+EO210+FV210+DZ210+DT210+BC210+V210+DW210+GN210+FG210+EC210+AT210+BL210+CM210+FP210</f>
        <v>87411.47600000001</v>
      </c>
    </row>
    <row r="211" spans="1:202" x14ac:dyDescent="0.3">
      <c r="A211" s="52">
        <v>2021</v>
      </c>
      <c r="B211" s="39" t="s">
        <v>15</v>
      </c>
      <c r="C211" s="40">
        <v>0</v>
      </c>
      <c r="D211" s="79">
        <v>0</v>
      </c>
      <c r="E211" s="39">
        <f t="shared" si="1191"/>
        <v>0</v>
      </c>
      <c r="F211" s="80">
        <v>29.594669999999997</v>
      </c>
      <c r="G211" s="79">
        <v>1169.7660000000001</v>
      </c>
      <c r="H211" s="39">
        <f t="shared" si="1125"/>
        <v>39526.239015336214</v>
      </c>
      <c r="I211" s="80">
        <v>99.20393</v>
      </c>
      <c r="J211" s="79">
        <v>2887.2939999999999</v>
      </c>
      <c r="K211" s="39">
        <f t="shared" si="1126"/>
        <v>29104.633253944678</v>
      </c>
      <c r="L211" s="40">
        <v>0</v>
      </c>
      <c r="M211" s="79">
        <v>0</v>
      </c>
      <c r="N211" s="39">
        <f t="shared" si="1127"/>
        <v>0</v>
      </c>
      <c r="O211" s="40">
        <v>0</v>
      </c>
      <c r="P211" s="79">
        <v>0</v>
      </c>
      <c r="Q211" s="39">
        <f t="shared" si="1128"/>
        <v>0</v>
      </c>
      <c r="R211" s="40">
        <v>0</v>
      </c>
      <c r="S211" s="79">
        <v>0</v>
      </c>
      <c r="T211" s="39">
        <f t="shared" si="1129"/>
        <v>0</v>
      </c>
      <c r="U211" s="40">
        <v>0</v>
      </c>
      <c r="V211" s="79">
        <v>0</v>
      </c>
      <c r="W211" s="39">
        <f t="shared" si="1130"/>
        <v>0</v>
      </c>
      <c r="X211" s="80">
        <v>119.83666000000001</v>
      </c>
      <c r="Y211" s="79">
        <v>5226.2960000000003</v>
      </c>
      <c r="Z211" s="39">
        <f t="shared" si="1131"/>
        <v>43611.829635438771</v>
      </c>
      <c r="AA211" s="80">
        <v>0.29097000000000001</v>
      </c>
      <c r="AB211" s="79">
        <v>63.853999999999999</v>
      </c>
      <c r="AC211" s="39">
        <f t="shared" si="1132"/>
        <v>219452.17720039867</v>
      </c>
      <c r="AD211" s="40">
        <v>0</v>
      </c>
      <c r="AE211" s="79">
        <v>0</v>
      </c>
      <c r="AF211" s="39">
        <f t="shared" si="1133"/>
        <v>0</v>
      </c>
      <c r="AG211" s="40">
        <v>0</v>
      </c>
      <c r="AH211" s="79">
        <v>0</v>
      </c>
      <c r="AI211" s="39">
        <f t="shared" si="1134"/>
        <v>0</v>
      </c>
      <c r="AJ211" s="80">
        <v>972.52599999999995</v>
      </c>
      <c r="AK211" s="79">
        <v>32713.71</v>
      </c>
      <c r="AL211" s="39">
        <f t="shared" si="1135"/>
        <v>33637.877033621728</v>
      </c>
      <c r="AM211" s="40">
        <v>0</v>
      </c>
      <c r="AN211" s="79">
        <v>0</v>
      </c>
      <c r="AO211" s="39">
        <f t="shared" si="1136"/>
        <v>0</v>
      </c>
      <c r="AP211" s="40">
        <v>0</v>
      </c>
      <c r="AQ211" s="79">
        <v>0</v>
      </c>
      <c r="AR211" s="39">
        <f t="shared" si="1137"/>
        <v>0</v>
      </c>
      <c r="AS211" s="40">
        <v>0</v>
      </c>
      <c r="AT211" s="79">
        <v>0</v>
      </c>
      <c r="AU211" s="39">
        <f t="shared" si="1138"/>
        <v>0</v>
      </c>
      <c r="AV211" s="80">
        <v>171.9024</v>
      </c>
      <c r="AW211" s="79">
        <v>5921.7560000000003</v>
      </c>
      <c r="AX211" s="39">
        <f t="shared" si="1139"/>
        <v>34448.361395768763</v>
      </c>
      <c r="AY211" s="80">
        <v>8.4939999999999998</v>
      </c>
      <c r="AZ211" s="79">
        <v>203.965</v>
      </c>
      <c r="BA211" s="39">
        <f t="shared" si="1140"/>
        <v>24012.83258770897</v>
      </c>
      <c r="BB211" s="40">
        <v>0</v>
      </c>
      <c r="BC211" s="79">
        <v>0</v>
      </c>
      <c r="BD211" s="39">
        <f t="shared" si="1141"/>
        <v>0</v>
      </c>
      <c r="BE211" s="80"/>
      <c r="BF211" s="79"/>
      <c r="BG211" s="39"/>
      <c r="BH211" s="80">
        <v>13.981999999999999</v>
      </c>
      <c r="BI211" s="79">
        <v>268.57499999999999</v>
      </c>
      <c r="BJ211" s="39">
        <f t="shared" si="1142"/>
        <v>19208.625375482763</v>
      </c>
      <c r="BK211" s="40">
        <v>0</v>
      </c>
      <c r="BL211" s="79">
        <v>0</v>
      </c>
      <c r="BM211" s="39">
        <f t="shared" si="1143"/>
        <v>0</v>
      </c>
      <c r="BN211" s="40">
        <v>0</v>
      </c>
      <c r="BO211" s="79">
        <v>0</v>
      </c>
      <c r="BP211" s="39">
        <f t="shared" si="1144"/>
        <v>0</v>
      </c>
      <c r="BQ211" s="40">
        <v>0</v>
      </c>
      <c r="BR211" s="79">
        <v>0</v>
      </c>
      <c r="BS211" s="39">
        <f t="shared" si="1145"/>
        <v>0</v>
      </c>
      <c r="BT211" s="80">
        <v>24.04128</v>
      </c>
      <c r="BU211" s="79">
        <v>581.70600000000002</v>
      </c>
      <c r="BV211" s="39">
        <f t="shared" si="1146"/>
        <v>24196.132651838838</v>
      </c>
      <c r="BW211" s="40">
        <v>0</v>
      </c>
      <c r="BX211" s="79">
        <v>0</v>
      </c>
      <c r="BY211" s="39">
        <f t="shared" si="1147"/>
        <v>0</v>
      </c>
      <c r="BZ211" s="80">
        <v>1.446</v>
      </c>
      <c r="CA211" s="79">
        <v>1364.2760000000001</v>
      </c>
      <c r="CB211" s="39">
        <f t="shared" si="1148"/>
        <v>943482.71092669433</v>
      </c>
      <c r="CC211" s="40">
        <v>0</v>
      </c>
      <c r="CD211" s="79">
        <v>0</v>
      </c>
      <c r="CE211" s="39">
        <f t="shared" si="1149"/>
        <v>0</v>
      </c>
      <c r="CF211" s="80">
        <v>10.75</v>
      </c>
      <c r="CG211" s="79">
        <v>271.10199999999998</v>
      </c>
      <c r="CH211" s="39">
        <f t="shared" si="1150"/>
        <v>25218.79069767442</v>
      </c>
      <c r="CI211" s="80">
        <v>2E-3</v>
      </c>
      <c r="CJ211" s="79">
        <v>0.115</v>
      </c>
      <c r="CK211" s="39">
        <f t="shared" si="1151"/>
        <v>57500</v>
      </c>
      <c r="CL211" s="40">
        <v>0</v>
      </c>
      <c r="CM211" s="79">
        <v>0</v>
      </c>
      <c r="CN211" s="39">
        <f t="shared" si="1152"/>
        <v>0</v>
      </c>
      <c r="CO211" s="40">
        <v>0</v>
      </c>
      <c r="CP211" s="79">
        <v>0</v>
      </c>
      <c r="CQ211" s="39">
        <f t="shared" si="1153"/>
        <v>0</v>
      </c>
      <c r="CR211" s="40">
        <v>0</v>
      </c>
      <c r="CS211" s="79">
        <v>0</v>
      </c>
      <c r="CT211" s="39">
        <f t="shared" si="1154"/>
        <v>0</v>
      </c>
      <c r="CU211" s="40">
        <v>0</v>
      </c>
      <c r="CV211" s="79">
        <v>0</v>
      </c>
      <c r="CW211" s="39">
        <f t="shared" si="1155"/>
        <v>0</v>
      </c>
      <c r="CX211" s="80"/>
      <c r="CY211" s="79"/>
      <c r="CZ211" s="39"/>
      <c r="DA211" s="80">
        <v>3.8E-3</v>
      </c>
      <c r="DB211" s="79">
        <v>0.22900000000000001</v>
      </c>
      <c r="DC211" s="39">
        <f t="shared" si="1156"/>
        <v>60263.15789473684</v>
      </c>
      <c r="DD211" s="40">
        <v>0</v>
      </c>
      <c r="DE211" s="79">
        <v>0</v>
      </c>
      <c r="DF211" s="39">
        <f t="shared" si="1157"/>
        <v>0</v>
      </c>
      <c r="DG211" s="40">
        <v>0</v>
      </c>
      <c r="DH211" s="79">
        <v>0</v>
      </c>
      <c r="DI211" s="39">
        <f t="shared" si="1158"/>
        <v>0</v>
      </c>
      <c r="DJ211" s="40">
        <v>0</v>
      </c>
      <c r="DK211" s="79">
        <v>0</v>
      </c>
      <c r="DL211" s="39">
        <f t="shared" si="1159"/>
        <v>0</v>
      </c>
      <c r="DM211" s="80">
        <v>1366.08997</v>
      </c>
      <c r="DN211" s="79">
        <v>55685.688999999998</v>
      </c>
      <c r="DO211" s="39">
        <f t="shared" si="1160"/>
        <v>40762.826916883081</v>
      </c>
      <c r="DP211" s="40">
        <v>0</v>
      </c>
      <c r="DQ211" s="79">
        <v>0</v>
      </c>
      <c r="DR211" s="39">
        <f t="shared" si="1161"/>
        <v>0</v>
      </c>
      <c r="DS211" s="80">
        <v>0.01</v>
      </c>
      <c r="DT211" s="79">
        <v>0.154</v>
      </c>
      <c r="DU211" s="39">
        <f t="shared" si="1162"/>
        <v>15400</v>
      </c>
      <c r="DV211" s="40">
        <v>0</v>
      </c>
      <c r="DW211" s="79">
        <v>0</v>
      </c>
      <c r="DX211" s="39">
        <f t="shared" si="1163"/>
        <v>0</v>
      </c>
      <c r="DY211" s="40">
        <v>0</v>
      </c>
      <c r="DZ211" s="79">
        <v>0</v>
      </c>
      <c r="EA211" s="39">
        <f t="shared" si="1164"/>
        <v>0</v>
      </c>
      <c r="EB211" s="40">
        <v>0</v>
      </c>
      <c r="EC211" s="79">
        <v>0</v>
      </c>
      <c r="ED211" s="39">
        <f t="shared" si="1165"/>
        <v>0</v>
      </c>
      <c r="EE211" s="40">
        <v>0</v>
      </c>
      <c r="EF211" s="79">
        <v>0</v>
      </c>
      <c r="EG211" s="39">
        <f t="shared" si="1166"/>
        <v>0</v>
      </c>
      <c r="EH211" s="40">
        <v>0</v>
      </c>
      <c r="EI211" s="79">
        <v>0</v>
      </c>
      <c r="EJ211" s="39">
        <f t="shared" si="1167"/>
        <v>0</v>
      </c>
      <c r="EK211" s="40">
        <v>0</v>
      </c>
      <c r="EL211" s="79">
        <v>0</v>
      </c>
      <c r="EM211" s="39">
        <f t="shared" si="1168"/>
        <v>0</v>
      </c>
      <c r="EN211" s="40">
        <v>0</v>
      </c>
      <c r="EO211" s="79">
        <v>0</v>
      </c>
      <c r="EP211" s="39">
        <f t="shared" si="1169"/>
        <v>0</v>
      </c>
      <c r="EQ211" s="40">
        <v>0</v>
      </c>
      <c r="ER211" s="79">
        <v>0</v>
      </c>
      <c r="ES211" s="39">
        <f t="shared" si="1170"/>
        <v>0</v>
      </c>
      <c r="ET211" s="80">
        <v>316.43935999999997</v>
      </c>
      <c r="EU211" s="79">
        <v>8655.0490000000009</v>
      </c>
      <c r="EV211" s="39">
        <f t="shared" si="1171"/>
        <v>27351.366783196634</v>
      </c>
      <c r="EW211" s="40">
        <v>0</v>
      </c>
      <c r="EX211" s="79">
        <v>0</v>
      </c>
      <c r="EY211" s="39">
        <f t="shared" si="1172"/>
        <v>0</v>
      </c>
      <c r="EZ211" s="40">
        <v>0</v>
      </c>
      <c r="FA211" s="79">
        <v>0</v>
      </c>
      <c r="FB211" s="39">
        <f t="shared" si="1173"/>
        <v>0</v>
      </c>
      <c r="FC211" s="40">
        <v>0</v>
      </c>
      <c r="FD211" s="79">
        <v>0</v>
      </c>
      <c r="FE211" s="39">
        <f t="shared" si="1174"/>
        <v>0</v>
      </c>
      <c r="FF211" s="40">
        <v>0</v>
      </c>
      <c r="FG211" s="79">
        <v>0</v>
      </c>
      <c r="FH211" s="39">
        <f t="shared" si="1175"/>
        <v>0</v>
      </c>
      <c r="FI211" s="40">
        <v>0</v>
      </c>
      <c r="FJ211" s="79">
        <v>0</v>
      </c>
      <c r="FK211" s="39">
        <f t="shared" si="1176"/>
        <v>0</v>
      </c>
      <c r="FL211" s="80">
        <v>157.46275</v>
      </c>
      <c r="FM211" s="79">
        <v>4691.0280000000002</v>
      </c>
      <c r="FN211" s="39">
        <f t="shared" si="1177"/>
        <v>29791.350652773435</v>
      </c>
      <c r="FO211" s="40">
        <v>0</v>
      </c>
      <c r="FP211" s="79">
        <v>0</v>
      </c>
      <c r="FQ211" s="39">
        <f t="shared" si="1178"/>
        <v>0</v>
      </c>
      <c r="FR211" s="40">
        <v>0</v>
      </c>
      <c r="FS211" s="79">
        <v>0</v>
      </c>
      <c r="FT211" s="39">
        <f t="shared" si="1179"/>
        <v>0</v>
      </c>
      <c r="FU211" s="40">
        <v>0</v>
      </c>
      <c r="FV211" s="79">
        <v>0</v>
      </c>
      <c r="FW211" s="39">
        <f t="shared" si="1180"/>
        <v>0</v>
      </c>
      <c r="FX211" s="40">
        <v>0</v>
      </c>
      <c r="FY211" s="79">
        <v>0</v>
      </c>
      <c r="FZ211" s="39">
        <f t="shared" si="1181"/>
        <v>0</v>
      </c>
      <c r="GA211" s="80">
        <v>3.3102399999999998</v>
      </c>
      <c r="GB211" s="79">
        <v>662.39099999999996</v>
      </c>
      <c r="GC211" s="39">
        <f t="shared" si="1182"/>
        <v>200103.61786456572</v>
      </c>
      <c r="GD211" s="80">
        <v>72.471460000000008</v>
      </c>
      <c r="GE211" s="79">
        <v>3594.087</v>
      </c>
      <c r="GF211" s="39">
        <f t="shared" si="1183"/>
        <v>49593.136387758706</v>
      </c>
      <c r="GG211" s="80">
        <v>3.3399999999999997E-3</v>
      </c>
      <c r="GH211" s="79">
        <v>0.81</v>
      </c>
      <c r="GI211" s="39">
        <f t="shared" si="1184"/>
        <v>242514.97005988029</v>
      </c>
      <c r="GJ211" s="40">
        <v>0</v>
      </c>
      <c r="GK211" s="79">
        <v>0</v>
      </c>
      <c r="GL211" s="39">
        <f t="shared" si="1185"/>
        <v>0</v>
      </c>
      <c r="GM211" s="40">
        <v>0</v>
      </c>
      <c r="GN211" s="79">
        <v>0</v>
      </c>
      <c r="GO211" s="39">
        <f t="shared" si="1186"/>
        <v>0</v>
      </c>
      <c r="GP211" s="40">
        <v>0</v>
      </c>
      <c r="GQ211" s="79">
        <v>0</v>
      </c>
      <c r="GR211" s="39">
        <f t="shared" si="1187"/>
        <v>0</v>
      </c>
      <c r="GS211" s="8">
        <f t="shared" si="1192"/>
        <v>3367.8608299999996</v>
      </c>
      <c r="GT211" s="69">
        <f t="shared" si="1193"/>
        <v>123961.852</v>
      </c>
    </row>
    <row r="212" spans="1:202" x14ac:dyDescent="0.3">
      <c r="A212" s="52">
        <v>2021</v>
      </c>
      <c r="B212" s="53" t="s">
        <v>16</v>
      </c>
      <c r="C212" s="40">
        <v>0</v>
      </c>
      <c r="D212" s="79">
        <v>0</v>
      </c>
      <c r="E212" s="39">
        <f t="shared" si="1191"/>
        <v>0</v>
      </c>
      <c r="F212" s="80">
        <v>52.465499999999999</v>
      </c>
      <c r="G212" s="79">
        <v>2307.9879999999998</v>
      </c>
      <c r="H212" s="39">
        <f t="shared" si="1125"/>
        <v>43990.584288723061</v>
      </c>
      <c r="I212" s="80">
        <v>24.003040000000002</v>
      </c>
      <c r="J212" s="79">
        <v>986.88499999999999</v>
      </c>
      <c r="K212" s="39">
        <f t="shared" si="1126"/>
        <v>41115.000433278445</v>
      </c>
      <c r="L212" s="40">
        <v>0</v>
      </c>
      <c r="M212" s="79">
        <v>0</v>
      </c>
      <c r="N212" s="39">
        <f t="shared" si="1127"/>
        <v>0</v>
      </c>
      <c r="O212" s="40">
        <v>0</v>
      </c>
      <c r="P212" s="79">
        <v>0</v>
      </c>
      <c r="Q212" s="39">
        <f t="shared" si="1128"/>
        <v>0</v>
      </c>
      <c r="R212" s="40">
        <v>0</v>
      </c>
      <c r="S212" s="79">
        <v>0</v>
      </c>
      <c r="T212" s="39">
        <f t="shared" si="1129"/>
        <v>0</v>
      </c>
      <c r="U212" s="40">
        <v>0</v>
      </c>
      <c r="V212" s="79">
        <v>0</v>
      </c>
      <c r="W212" s="39">
        <f t="shared" si="1130"/>
        <v>0</v>
      </c>
      <c r="X212" s="80">
        <v>84.947460000000007</v>
      </c>
      <c r="Y212" s="79">
        <v>3702.2429999999999</v>
      </c>
      <c r="Z212" s="39">
        <f t="shared" si="1131"/>
        <v>43582.739260243921</v>
      </c>
      <c r="AA212" s="40">
        <v>0</v>
      </c>
      <c r="AB212" s="79">
        <v>0</v>
      </c>
      <c r="AC212" s="39">
        <f t="shared" si="1132"/>
        <v>0</v>
      </c>
      <c r="AD212" s="40">
        <v>0</v>
      </c>
      <c r="AE212" s="79">
        <v>0</v>
      </c>
      <c r="AF212" s="39">
        <f t="shared" si="1133"/>
        <v>0</v>
      </c>
      <c r="AG212" s="40">
        <v>0</v>
      </c>
      <c r="AH212" s="79">
        <v>0</v>
      </c>
      <c r="AI212" s="39">
        <f t="shared" si="1134"/>
        <v>0</v>
      </c>
      <c r="AJ212" s="80">
        <v>1243.7850000000001</v>
      </c>
      <c r="AK212" s="79">
        <v>47376.125999999997</v>
      </c>
      <c r="AL212" s="39">
        <f t="shared" si="1135"/>
        <v>38090.285700502893</v>
      </c>
      <c r="AM212" s="40">
        <v>0</v>
      </c>
      <c r="AN212" s="79">
        <v>0</v>
      </c>
      <c r="AO212" s="39">
        <f t="shared" si="1136"/>
        <v>0</v>
      </c>
      <c r="AP212" s="80">
        <v>8.2500000000000004E-3</v>
      </c>
      <c r="AQ212" s="79">
        <v>3.5000000000000003E-2</v>
      </c>
      <c r="AR212" s="39">
        <f t="shared" si="1137"/>
        <v>4242.424242424242</v>
      </c>
      <c r="AS212" s="40">
        <v>0</v>
      </c>
      <c r="AT212" s="79">
        <v>0</v>
      </c>
      <c r="AU212" s="39">
        <f t="shared" si="1138"/>
        <v>0</v>
      </c>
      <c r="AV212" s="80">
        <v>87.964149999999989</v>
      </c>
      <c r="AW212" s="79">
        <v>3141.5430000000001</v>
      </c>
      <c r="AX212" s="39">
        <f t="shared" si="1139"/>
        <v>35713.901629243279</v>
      </c>
      <c r="AY212" s="80">
        <v>11.8788</v>
      </c>
      <c r="AZ212" s="79">
        <v>279.08</v>
      </c>
      <c r="BA212" s="39">
        <f t="shared" si="1140"/>
        <v>23493.955618412634</v>
      </c>
      <c r="BB212" s="40">
        <v>0</v>
      </c>
      <c r="BC212" s="79">
        <v>0</v>
      </c>
      <c r="BD212" s="39">
        <f t="shared" si="1141"/>
        <v>0</v>
      </c>
      <c r="BE212" s="80"/>
      <c r="BF212" s="79"/>
      <c r="BG212" s="39"/>
      <c r="BH212" s="80">
        <v>32.722000000000001</v>
      </c>
      <c r="BI212" s="79">
        <v>620.31299999999999</v>
      </c>
      <c r="BJ212" s="39">
        <f t="shared" si="1142"/>
        <v>18957.062526740418</v>
      </c>
      <c r="BK212" s="40">
        <v>0</v>
      </c>
      <c r="BL212" s="79">
        <v>0</v>
      </c>
      <c r="BM212" s="39">
        <f t="shared" si="1143"/>
        <v>0</v>
      </c>
      <c r="BN212" s="40">
        <v>0</v>
      </c>
      <c r="BO212" s="79">
        <v>0</v>
      </c>
      <c r="BP212" s="39">
        <f t="shared" si="1144"/>
        <v>0</v>
      </c>
      <c r="BQ212" s="40">
        <v>0</v>
      </c>
      <c r="BR212" s="79">
        <v>0</v>
      </c>
      <c r="BS212" s="39">
        <f t="shared" si="1145"/>
        <v>0</v>
      </c>
      <c r="BT212" s="80">
        <v>24.76737</v>
      </c>
      <c r="BU212" s="79">
        <v>546.48299999999995</v>
      </c>
      <c r="BV212" s="39">
        <f t="shared" si="1146"/>
        <v>22064.635849506827</v>
      </c>
      <c r="BW212" s="40">
        <v>0</v>
      </c>
      <c r="BX212" s="79">
        <v>0</v>
      </c>
      <c r="BY212" s="39">
        <f t="shared" si="1147"/>
        <v>0</v>
      </c>
      <c r="BZ212" s="80">
        <v>159.131</v>
      </c>
      <c r="CA212" s="79">
        <v>3385.9430000000002</v>
      </c>
      <c r="CB212" s="39">
        <f t="shared" si="1148"/>
        <v>21277.708303221876</v>
      </c>
      <c r="CC212" s="40">
        <v>0</v>
      </c>
      <c r="CD212" s="79">
        <v>0</v>
      </c>
      <c r="CE212" s="39">
        <f t="shared" si="1149"/>
        <v>0</v>
      </c>
      <c r="CF212" s="40">
        <v>0</v>
      </c>
      <c r="CG212" s="79">
        <v>0</v>
      </c>
      <c r="CH212" s="39">
        <f t="shared" si="1150"/>
        <v>0</v>
      </c>
      <c r="CI212" s="40">
        <v>0</v>
      </c>
      <c r="CJ212" s="79">
        <v>0</v>
      </c>
      <c r="CK212" s="39">
        <f t="shared" si="1151"/>
        <v>0</v>
      </c>
      <c r="CL212" s="40">
        <v>0</v>
      </c>
      <c r="CM212" s="79">
        <v>0</v>
      </c>
      <c r="CN212" s="39">
        <f t="shared" si="1152"/>
        <v>0</v>
      </c>
      <c r="CO212" s="40">
        <v>0</v>
      </c>
      <c r="CP212" s="79">
        <v>0</v>
      </c>
      <c r="CQ212" s="39">
        <f t="shared" si="1153"/>
        <v>0</v>
      </c>
      <c r="CR212" s="40">
        <v>0</v>
      </c>
      <c r="CS212" s="79">
        <v>0</v>
      </c>
      <c r="CT212" s="39">
        <f t="shared" si="1154"/>
        <v>0</v>
      </c>
      <c r="CU212" s="40">
        <v>0</v>
      </c>
      <c r="CV212" s="79">
        <v>0</v>
      </c>
      <c r="CW212" s="39">
        <f t="shared" si="1155"/>
        <v>0</v>
      </c>
      <c r="CX212" s="40"/>
      <c r="CY212" s="79"/>
      <c r="CZ212" s="39"/>
      <c r="DA212" s="40">
        <v>0</v>
      </c>
      <c r="DB212" s="79">
        <v>0</v>
      </c>
      <c r="DC212" s="39">
        <f t="shared" si="1156"/>
        <v>0</v>
      </c>
      <c r="DD212" s="40">
        <v>0</v>
      </c>
      <c r="DE212" s="79">
        <v>0</v>
      </c>
      <c r="DF212" s="39">
        <f t="shared" si="1157"/>
        <v>0</v>
      </c>
      <c r="DG212" s="40">
        <v>0</v>
      </c>
      <c r="DH212" s="79">
        <v>0</v>
      </c>
      <c r="DI212" s="39">
        <f t="shared" si="1158"/>
        <v>0</v>
      </c>
      <c r="DJ212" s="40">
        <v>0</v>
      </c>
      <c r="DK212" s="79">
        <v>0</v>
      </c>
      <c r="DL212" s="39">
        <f t="shared" si="1159"/>
        <v>0</v>
      </c>
      <c r="DM212" s="80">
        <v>343.22399999999999</v>
      </c>
      <c r="DN212" s="79">
        <v>15114.849</v>
      </c>
      <c r="DO212" s="39">
        <f t="shared" si="1160"/>
        <v>44037.855744353539</v>
      </c>
      <c r="DP212" s="40">
        <v>0</v>
      </c>
      <c r="DQ212" s="79">
        <v>0</v>
      </c>
      <c r="DR212" s="39">
        <f t="shared" si="1161"/>
        <v>0</v>
      </c>
      <c r="DS212" s="40">
        <v>0</v>
      </c>
      <c r="DT212" s="79">
        <v>0</v>
      </c>
      <c r="DU212" s="39">
        <f t="shared" si="1162"/>
        <v>0</v>
      </c>
      <c r="DV212" s="40">
        <v>0</v>
      </c>
      <c r="DW212" s="79">
        <v>0</v>
      </c>
      <c r="DX212" s="39">
        <f t="shared" si="1163"/>
        <v>0</v>
      </c>
      <c r="DY212" s="40">
        <v>0</v>
      </c>
      <c r="DZ212" s="79">
        <v>0</v>
      </c>
      <c r="EA212" s="39">
        <f t="shared" si="1164"/>
        <v>0</v>
      </c>
      <c r="EB212" s="40">
        <v>0</v>
      </c>
      <c r="EC212" s="79">
        <v>0</v>
      </c>
      <c r="ED212" s="39">
        <f t="shared" si="1165"/>
        <v>0</v>
      </c>
      <c r="EE212" s="40">
        <v>0</v>
      </c>
      <c r="EF212" s="79">
        <v>0</v>
      </c>
      <c r="EG212" s="39">
        <f t="shared" si="1166"/>
        <v>0</v>
      </c>
      <c r="EH212" s="40">
        <v>0</v>
      </c>
      <c r="EI212" s="79">
        <v>0</v>
      </c>
      <c r="EJ212" s="39">
        <f t="shared" si="1167"/>
        <v>0</v>
      </c>
      <c r="EK212" s="80">
        <v>8.0700000000000008E-3</v>
      </c>
      <c r="EL212" s="79">
        <v>3.2090000000000001</v>
      </c>
      <c r="EM212" s="39">
        <f t="shared" si="1168"/>
        <v>397645.60099132586</v>
      </c>
      <c r="EN212" s="40">
        <v>0</v>
      </c>
      <c r="EO212" s="79">
        <v>0</v>
      </c>
      <c r="EP212" s="39">
        <f t="shared" si="1169"/>
        <v>0</v>
      </c>
      <c r="EQ212" s="40">
        <v>0</v>
      </c>
      <c r="ER212" s="79">
        <v>0</v>
      </c>
      <c r="ES212" s="39">
        <f t="shared" si="1170"/>
        <v>0</v>
      </c>
      <c r="ET212" s="80">
        <v>183.63687999999999</v>
      </c>
      <c r="EU212" s="79">
        <v>5086.45</v>
      </c>
      <c r="EV212" s="39">
        <f t="shared" si="1171"/>
        <v>27698.412214365653</v>
      </c>
      <c r="EW212" s="40">
        <v>0</v>
      </c>
      <c r="EX212" s="79">
        <v>0</v>
      </c>
      <c r="EY212" s="39">
        <f t="shared" si="1172"/>
        <v>0</v>
      </c>
      <c r="EZ212" s="40">
        <v>0</v>
      </c>
      <c r="FA212" s="79">
        <v>0</v>
      </c>
      <c r="FB212" s="39">
        <f t="shared" si="1173"/>
        <v>0</v>
      </c>
      <c r="FC212" s="40">
        <v>0</v>
      </c>
      <c r="FD212" s="79">
        <v>0</v>
      </c>
      <c r="FE212" s="39">
        <f t="shared" si="1174"/>
        <v>0</v>
      </c>
      <c r="FF212" s="80">
        <v>2.9000000000000001E-2</v>
      </c>
      <c r="FG212" s="79">
        <v>0.64200000000000002</v>
      </c>
      <c r="FH212" s="39">
        <f t="shared" si="1175"/>
        <v>22137.931034482757</v>
      </c>
      <c r="FI212" s="40">
        <v>0</v>
      </c>
      <c r="FJ212" s="79">
        <v>0</v>
      </c>
      <c r="FK212" s="39">
        <f t="shared" si="1176"/>
        <v>0</v>
      </c>
      <c r="FL212" s="80">
        <v>99.40222</v>
      </c>
      <c r="FM212" s="79">
        <v>3530.319</v>
      </c>
      <c r="FN212" s="39">
        <f t="shared" si="1177"/>
        <v>35515.494523160545</v>
      </c>
      <c r="FO212" s="40">
        <v>0</v>
      </c>
      <c r="FP212" s="79">
        <v>0</v>
      </c>
      <c r="FQ212" s="39">
        <f t="shared" si="1178"/>
        <v>0</v>
      </c>
      <c r="FR212" s="40">
        <v>0</v>
      </c>
      <c r="FS212" s="79">
        <v>0</v>
      </c>
      <c r="FT212" s="39">
        <f t="shared" si="1179"/>
        <v>0</v>
      </c>
      <c r="FU212" s="40">
        <v>0</v>
      </c>
      <c r="FV212" s="79">
        <v>0</v>
      </c>
      <c r="FW212" s="39">
        <f t="shared" si="1180"/>
        <v>0</v>
      </c>
      <c r="FX212" s="40">
        <v>0</v>
      </c>
      <c r="FY212" s="79">
        <v>0</v>
      </c>
      <c r="FZ212" s="39">
        <f t="shared" si="1181"/>
        <v>0</v>
      </c>
      <c r="GA212" s="80">
        <v>9.6999999999999994E-4</v>
      </c>
      <c r="GB212" s="79">
        <v>1.7070000000000001</v>
      </c>
      <c r="GC212" s="39">
        <f t="shared" si="1182"/>
        <v>1759793.8144329898</v>
      </c>
      <c r="GD212" s="80">
        <v>14.50526</v>
      </c>
      <c r="GE212" s="79">
        <v>739.28300000000002</v>
      </c>
      <c r="GF212" s="39">
        <f t="shared" si="1183"/>
        <v>50966.545928856154</v>
      </c>
      <c r="GG212" s="40">
        <v>0.10679999999999999</v>
      </c>
      <c r="GH212" s="79">
        <v>6.109</v>
      </c>
      <c r="GI212" s="39">
        <f t="shared" si="1184"/>
        <v>57200.374531835208</v>
      </c>
      <c r="GJ212" s="40">
        <v>0</v>
      </c>
      <c r="GK212" s="79">
        <v>0</v>
      </c>
      <c r="GL212" s="39">
        <f t="shared" si="1185"/>
        <v>0</v>
      </c>
      <c r="GM212" s="40">
        <v>0</v>
      </c>
      <c r="GN212" s="79">
        <v>0</v>
      </c>
      <c r="GO212" s="39">
        <f t="shared" si="1186"/>
        <v>0</v>
      </c>
      <c r="GP212" s="40">
        <v>0</v>
      </c>
      <c r="GQ212" s="79">
        <v>0</v>
      </c>
      <c r="GR212" s="39">
        <f t="shared" si="1187"/>
        <v>0</v>
      </c>
      <c r="GS212" s="8">
        <f t="shared" si="1192"/>
        <v>2362.5857699999997</v>
      </c>
      <c r="GT212" s="69">
        <f t="shared" si="1193"/>
        <v>86829.206999999995</v>
      </c>
    </row>
    <row r="213" spans="1:202" ht="15" thickBot="1" x14ac:dyDescent="0.35">
      <c r="A213" s="70"/>
      <c r="B213" s="55" t="s">
        <v>17</v>
      </c>
      <c r="C213" s="41">
        <f t="shared" ref="C213:D213" si="1194">SUM(C201:C212)</f>
        <v>0</v>
      </c>
      <c r="D213" s="32">
        <f t="shared" si="1194"/>
        <v>0</v>
      </c>
      <c r="E213" s="42"/>
      <c r="F213" s="41">
        <f t="shared" ref="F213:G213" si="1195">SUM(F201:F212)</f>
        <v>514.91296999999997</v>
      </c>
      <c r="G213" s="32">
        <f t="shared" si="1195"/>
        <v>19843.272000000001</v>
      </c>
      <c r="H213" s="42"/>
      <c r="I213" s="41">
        <f t="shared" ref="I213:J213" si="1196">SUM(I201:I212)</f>
        <v>625.62126000000001</v>
      </c>
      <c r="J213" s="32">
        <f t="shared" si="1196"/>
        <v>21668.499</v>
      </c>
      <c r="K213" s="42"/>
      <c r="L213" s="41">
        <f t="shared" ref="L213:M213" si="1197">SUM(L201:L212)</f>
        <v>244.45388999999997</v>
      </c>
      <c r="M213" s="32">
        <f t="shared" si="1197"/>
        <v>1053.7670000000001</v>
      </c>
      <c r="N213" s="42"/>
      <c r="O213" s="41">
        <f t="shared" ref="O213:P213" si="1198">SUM(O201:O212)</f>
        <v>30.247599999999998</v>
      </c>
      <c r="P213" s="32">
        <f t="shared" si="1198"/>
        <v>209.24600000000001</v>
      </c>
      <c r="Q213" s="42"/>
      <c r="R213" s="41">
        <f t="shared" ref="R213:S213" si="1199">SUM(R201:R212)</f>
        <v>5.7000000000000002E-3</v>
      </c>
      <c r="S213" s="32">
        <f t="shared" si="1199"/>
        <v>0.57099999999999995</v>
      </c>
      <c r="T213" s="42"/>
      <c r="U213" s="41">
        <f t="shared" ref="U213:V213" si="1200">SUM(U201:U212)</f>
        <v>0</v>
      </c>
      <c r="V213" s="32">
        <f t="shared" si="1200"/>
        <v>0</v>
      </c>
      <c r="W213" s="42"/>
      <c r="X213" s="41">
        <f t="shared" ref="X213:Y213" si="1201">SUM(X201:X212)</f>
        <v>1312.81537</v>
      </c>
      <c r="Y213" s="32">
        <f t="shared" si="1201"/>
        <v>55077.35500000001</v>
      </c>
      <c r="Z213" s="42"/>
      <c r="AA213" s="41">
        <f t="shared" ref="AA213:AB213" si="1202">SUM(AA201:AA212)</f>
        <v>6.4395399999999992</v>
      </c>
      <c r="AB213" s="32">
        <f t="shared" si="1202"/>
        <v>1772.6430000000003</v>
      </c>
      <c r="AC213" s="42"/>
      <c r="AD213" s="41">
        <f t="shared" ref="AD213:AE213" si="1203">SUM(AD201:AD212)</f>
        <v>0</v>
      </c>
      <c r="AE213" s="32">
        <f t="shared" si="1203"/>
        <v>0</v>
      </c>
      <c r="AF213" s="42"/>
      <c r="AG213" s="41">
        <f t="shared" ref="AG213:AH213" si="1204">SUM(AG201:AG212)</f>
        <v>0</v>
      </c>
      <c r="AH213" s="32">
        <f t="shared" si="1204"/>
        <v>0</v>
      </c>
      <c r="AI213" s="42"/>
      <c r="AJ213" s="41">
        <f t="shared" ref="AJ213:AK213" si="1205">SUM(AJ201:AJ212)</f>
        <v>6274.7159999999994</v>
      </c>
      <c r="AK213" s="32">
        <f t="shared" si="1205"/>
        <v>213366.057</v>
      </c>
      <c r="AL213" s="42"/>
      <c r="AM213" s="41">
        <f t="shared" ref="AM213:AN213" si="1206">SUM(AM201:AM212)</f>
        <v>0</v>
      </c>
      <c r="AN213" s="32">
        <f t="shared" si="1206"/>
        <v>0</v>
      </c>
      <c r="AO213" s="42"/>
      <c r="AP213" s="41">
        <f t="shared" ref="AP213:AQ213" si="1207">SUM(AP201:AP212)</f>
        <v>8.4960000000000008E-2</v>
      </c>
      <c r="AQ213" s="32">
        <f t="shared" si="1207"/>
        <v>0.59500000000000008</v>
      </c>
      <c r="AR213" s="42"/>
      <c r="AS213" s="41">
        <f t="shared" ref="AS213:AT213" si="1208">SUM(AS201:AS212)</f>
        <v>0</v>
      </c>
      <c r="AT213" s="32">
        <f t="shared" si="1208"/>
        <v>0</v>
      </c>
      <c r="AU213" s="42"/>
      <c r="AV213" s="41">
        <f t="shared" ref="AV213:AW213" si="1209">SUM(AV201:AV212)</f>
        <v>2817.17139</v>
      </c>
      <c r="AW213" s="32">
        <f t="shared" si="1209"/>
        <v>91678.676000000007</v>
      </c>
      <c r="AX213" s="42"/>
      <c r="AY213" s="41">
        <f t="shared" ref="AY213:AZ213" si="1210">SUM(AY201:AY212)</f>
        <v>47.341309999999993</v>
      </c>
      <c r="AZ213" s="32">
        <f t="shared" si="1210"/>
        <v>1155.009</v>
      </c>
      <c r="BA213" s="42"/>
      <c r="BB213" s="41">
        <f t="shared" ref="BB213:BC213" si="1211">SUM(BB201:BB212)</f>
        <v>1.6629</v>
      </c>
      <c r="BC213" s="32">
        <f t="shared" si="1211"/>
        <v>308.291</v>
      </c>
      <c r="BD213" s="42"/>
      <c r="BE213" s="41"/>
      <c r="BF213" s="32"/>
      <c r="BG213" s="42"/>
      <c r="BH213" s="41">
        <f t="shared" ref="BH213:BI213" si="1212">SUM(BH201:BH212)</f>
        <v>152.93154000000001</v>
      </c>
      <c r="BI213" s="32">
        <f t="shared" si="1212"/>
        <v>3575.5199999999995</v>
      </c>
      <c r="BJ213" s="42"/>
      <c r="BK213" s="41">
        <f t="shared" ref="BK213:BL213" si="1213">SUM(BK201:BK212)</f>
        <v>8.5640000000000001</v>
      </c>
      <c r="BL213" s="32">
        <f t="shared" si="1213"/>
        <v>212.405</v>
      </c>
      <c r="BM213" s="42"/>
      <c r="BN213" s="41">
        <f t="shared" ref="BN213:BO213" si="1214">SUM(BN201:BN212)</f>
        <v>0</v>
      </c>
      <c r="BO213" s="32">
        <f t="shared" si="1214"/>
        <v>0</v>
      </c>
      <c r="BP213" s="42"/>
      <c r="BQ213" s="41">
        <f t="shared" ref="BQ213:BR213" si="1215">SUM(BQ201:BQ212)</f>
        <v>0</v>
      </c>
      <c r="BR213" s="32">
        <f t="shared" si="1215"/>
        <v>0</v>
      </c>
      <c r="BS213" s="42"/>
      <c r="BT213" s="41">
        <f t="shared" ref="BT213:BU213" si="1216">SUM(BT201:BT212)</f>
        <v>284.51151000000004</v>
      </c>
      <c r="BU213" s="32">
        <f t="shared" si="1216"/>
        <v>6999.5790000000006</v>
      </c>
      <c r="BV213" s="42"/>
      <c r="BW213" s="41">
        <f t="shared" ref="BW213:BX213" si="1217">SUM(BW201:BW212)</f>
        <v>0</v>
      </c>
      <c r="BX213" s="32">
        <f t="shared" si="1217"/>
        <v>0</v>
      </c>
      <c r="BY213" s="42"/>
      <c r="BZ213" s="41">
        <f t="shared" ref="BZ213:CA213" si="1218">SUM(BZ201:BZ212)</f>
        <v>420.01674000000003</v>
      </c>
      <c r="CA213" s="32">
        <f t="shared" si="1218"/>
        <v>11164.455</v>
      </c>
      <c r="CB213" s="42"/>
      <c r="CC213" s="41">
        <f t="shared" ref="CC213:CD213" si="1219">SUM(CC201:CC212)</f>
        <v>1.3300000000000001E-2</v>
      </c>
      <c r="CD213" s="32">
        <f t="shared" si="1219"/>
        <v>2.06</v>
      </c>
      <c r="CE213" s="42"/>
      <c r="CF213" s="41">
        <f t="shared" ref="CF213:CG213" si="1220">SUM(CF201:CF212)</f>
        <v>123.24659999999999</v>
      </c>
      <c r="CG213" s="32">
        <f t="shared" si="1220"/>
        <v>5699.99</v>
      </c>
      <c r="CH213" s="42"/>
      <c r="CI213" s="41">
        <f t="shared" ref="CI213:CJ213" si="1221">SUM(CI201:CI212)</f>
        <v>2E-3</v>
      </c>
      <c r="CJ213" s="32">
        <f t="shared" si="1221"/>
        <v>0.115</v>
      </c>
      <c r="CK213" s="42"/>
      <c r="CL213" s="41">
        <f t="shared" ref="CL213:CM213" si="1222">SUM(CL201:CL212)</f>
        <v>3.0000000000000001E-3</v>
      </c>
      <c r="CM213" s="32">
        <f t="shared" si="1222"/>
        <v>9.0999999999999998E-2</v>
      </c>
      <c r="CN213" s="42"/>
      <c r="CO213" s="41">
        <f t="shared" ref="CO213:CP213" si="1223">SUM(CO201:CO212)</f>
        <v>2.8</v>
      </c>
      <c r="CP213" s="32">
        <f t="shared" si="1223"/>
        <v>4</v>
      </c>
      <c r="CQ213" s="42"/>
      <c r="CR213" s="41">
        <f t="shared" ref="CR213:CS213" si="1224">SUM(CR201:CR212)</f>
        <v>0</v>
      </c>
      <c r="CS213" s="32">
        <f t="shared" si="1224"/>
        <v>0</v>
      </c>
      <c r="CT213" s="42"/>
      <c r="CU213" s="41">
        <f t="shared" ref="CU213:CV213" si="1225">SUM(CU201:CU212)</f>
        <v>0</v>
      </c>
      <c r="CV213" s="32">
        <f t="shared" si="1225"/>
        <v>0</v>
      </c>
      <c r="CW213" s="42"/>
      <c r="CX213" s="41"/>
      <c r="CY213" s="32"/>
      <c r="CZ213" s="42"/>
      <c r="DA213" s="41">
        <f t="shared" ref="DA213:DB213" si="1226">SUM(DA201:DA212)</f>
        <v>3.8E-3</v>
      </c>
      <c r="DB213" s="32">
        <f t="shared" si="1226"/>
        <v>0.22900000000000001</v>
      </c>
      <c r="DC213" s="42"/>
      <c r="DD213" s="41">
        <f t="shared" ref="DD213:DE213" si="1227">SUM(DD201:DD212)</f>
        <v>0</v>
      </c>
      <c r="DE213" s="32">
        <f t="shared" si="1227"/>
        <v>0</v>
      </c>
      <c r="DF213" s="42"/>
      <c r="DG213" s="41">
        <f t="shared" ref="DG213:DH213" si="1228">SUM(DG201:DG212)</f>
        <v>0</v>
      </c>
      <c r="DH213" s="32">
        <f t="shared" si="1228"/>
        <v>0</v>
      </c>
      <c r="DI213" s="42"/>
      <c r="DJ213" s="41">
        <f t="shared" ref="DJ213:DK213" si="1229">SUM(DJ201:DJ212)</f>
        <v>0</v>
      </c>
      <c r="DK213" s="32">
        <f t="shared" si="1229"/>
        <v>0</v>
      </c>
      <c r="DL213" s="42"/>
      <c r="DM213" s="41">
        <f t="shared" ref="DM213:DN213" si="1230">SUM(DM201:DM212)</f>
        <v>11675.90172</v>
      </c>
      <c r="DN213" s="32">
        <f t="shared" si="1230"/>
        <v>366865.49300000002</v>
      </c>
      <c r="DO213" s="42"/>
      <c r="DP213" s="41">
        <f t="shared" ref="DP213:DQ213" si="1231">SUM(DP201:DP212)</f>
        <v>0</v>
      </c>
      <c r="DQ213" s="32">
        <f t="shared" si="1231"/>
        <v>0</v>
      </c>
      <c r="DR213" s="42"/>
      <c r="DS213" s="41">
        <f t="shared" ref="DS213:DT213" si="1232">SUM(DS201:DS212)</f>
        <v>0.01</v>
      </c>
      <c r="DT213" s="32">
        <f t="shared" si="1232"/>
        <v>0.154</v>
      </c>
      <c r="DU213" s="42"/>
      <c r="DV213" s="41">
        <f t="shared" ref="DV213:DW213" si="1233">SUM(DV201:DV212)</f>
        <v>0</v>
      </c>
      <c r="DW213" s="32">
        <f t="shared" si="1233"/>
        <v>0</v>
      </c>
      <c r="DX213" s="42"/>
      <c r="DY213" s="41">
        <f t="shared" ref="DY213:DZ213" si="1234">SUM(DY201:DY212)</f>
        <v>0</v>
      </c>
      <c r="DZ213" s="32">
        <f t="shared" si="1234"/>
        <v>0</v>
      </c>
      <c r="EA213" s="42"/>
      <c r="EB213" s="41">
        <f t="shared" ref="EB213:EC213" si="1235">SUM(EB201:EB212)</f>
        <v>0</v>
      </c>
      <c r="EC213" s="32">
        <f t="shared" si="1235"/>
        <v>0</v>
      </c>
      <c r="ED213" s="42"/>
      <c r="EE213" s="41">
        <f t="shared" ref="EE213:EF213" si="1236">SUM(EE201:EE212)</f>
        <v>0</v>
      </c>
      <c r="EF213" s="32">
        <f t="shared" si="1236"/>
        <v>0</v>
      </c>
      <c r="EG213" s="42"/>
      <c r="EH213" s="41">
        <f t="shared" ref="EH213:EI213" si="1237">SUM(EH201:EH212)</f>
        <v>1.24E-2</v>
      </c>
      <c r="EI213" s="32">
        <f t="shared" si="1237"/>
        <v>1.6759999999999999</v>
      </c>
      <c r="EJ213" s="42"/>
      <c r="EK213" s="41">
        <f t="shared" ref="EK213:EL213" si="1238">SUM(EK201:EK212)</f>
        <v>4.7330000000000004E-2</v>
      </c>
      <c r="EL213" s="32">
        <f t="shared" si="1238"/>
        <v>20.619</v>
      </c>
      <c r="EM213" s="42"/>
      <c r="EN213" s="41">
        <f t="shared" ref="EN213:EO213" si="1239">SUM(EN201:EN212)</f>
        <v>0</v>
      </c>
      <c r="EO213" s="32">
        <f t="shared" si="1239"/>
        <v>0</v>
      </c>
      <c r="EP213" s="42"/>
      <c r="EQ213" s="41">
        <f t="shared" ref="EQ213:ER213" si="1240">SUM(EQ201:EQ212)</f>
        <v>2.087E-2</v>
      </c>
      <c r="ER213" s="32">
        <f t="shared" si="1240"/>
        <v>1.514</v>
      </c>
      <c r="ES213" s="42"/>
      <c r="ET213" s="41">
        <f t="shared" ref="ET213:EU213" si="1241">SUM(ET201:ET212)</f>
        <v>2892.5551199999995</v>
      </c>
      <c r="EU213" s="32">
        <f t="shared" si="1241"/>
        <v>76564.153999999995</v>
      </c>
      <c r="EV213" s="42"/>
      <c r="EW213" s="41">
        <f t="shared" ref="EW213:EX213" si="1242">SUM(EW201:EW212)</f>
        <v>0</v>
      </c>
      <c r="EX213" s="32">
        <f t="shared" si="1242"/>
        <v>0</v>
      </c>
      <c r="EY213" s="42"/>
      <c r="EZ213" s="41">
        <f t="shared" ref="EZ213:FA213" si="1243">SUM(EZ201:EZ212)</f>
        <v>1E-3</v>
      </c>
      <c r="FA213" s="32">
        <f t="shared" si="1243"/>
        <v>0.88700000000000001</v>
      </c>
      <c r="FB213" s="42"/>
      <c r="FC213" s="41">
        <f t="shared" ref="FC213:FD213" si="1244">SUM(FC201:FC212)</f>
        <v>0</v>
      </c>
      <c r="FD213" s="32">
        <f t="shared" si="1244"/>
        <v>0</v>
      </c>
      <c r="FE213" s="42"/>
      <c r="FF213" s="41">
        <f t="shared" ref="FF213:FG213" si="1245">SUM(FF201:FF212)</f>
        <v>2.9000000000000001E-2</v>
      </c>
      <c r="FG213" s="32">
        <f t="shared" si="1245"/>
        <v>0.64200000000000002</v>
      </c>
      <c r="FH213" s="42"/>
      <c r="FI213" s="41">
        <f t="shared" ref="FI213:FJ213" si="1246">SUM(FI201:FI212)</f>
        <v>0</v>
      </c>
      <c r="FJ213" s="32">
        <f t="shared" si="1246"/>
        <v>0</v>
      </c>
      <c r="FK213" s="42"/>
      <c r="FL213" s="41">
        <f t="shared" ref="FL213:FM213" si="1247">SUM(FL201:FL212)</f>
        <v>913.32782999999995</v>
      </c>
      <c r="FM213" s="32">
        <f t="shared" si="1247"/>
        <v>29990.325000000001</v>
      </c>
      <c r="FN213" s="42"/>
      <c r="FO213" s="41">
        <f t="shared" ref="FO213:FP213" si="1248">SUM(FO201:FO212)</f>
        <v>6.8599999999999994E-2</v>
      </c>
      <c r="FP213" s="32">
        <f t="shared" si="1248"/>
        <v>1.9990000000000001</v>
      </c>
      <c r="FQ213" s="42"/>
      <c r="FR213" s="41">
        <f t="shared" ref="FR213:FS213" si="1249">SUM(FR201:FR212)</f>
        <v>0</v>
      </c>
      <c r="FS213" s="32">
        <f t="shared" si="1249"/>
        <v>0</v>
      </c>
      <c r="FT213" s="42"/>
      <c r="FU213" s="41">
        <f t="shared" ref="FU213:FV213" si="1250">SUM(FU201:FU212)</f>
        <v>0</v>
      </c>
      <c r="FV213" s="32">
        <f t="shared" si="1250"/>
        <v>0</v>
      </c>
      <c r="FW213" s="42"/>
      <c r="FX213" s="41">
        <f t="shared" ref="FX213:FY213" si="1251">SUM(FX201:FX212)</f>
        <v>0</v>
      </c>
      <c r="FY213" s="32">
        <f t="shared" si="1251"/>
        <v>0</v>
      </c>
      <c r="FZ213" s="42"/>
      <c r="GA213" s="41">
        <f t="shared" ref="GA213:GB213" si="1252">SUM(GA201:GA212)</f>
        <v>18.422309999999996</v>
      </c>
      <c r="GB213" s="32">
        <f t="shared" si="1252"/>
        <v>3114.087</v>
      </c>
      <c r="GC213" s="42"/>
      <c r="GD213" s="41">
        <f t="shared" ref="GD213:GE213" si="1253">SUM(GD201:GD212)</f>
        <v>404.08671000000004</v>
      </c>
      <c r="GE213" s="32">
        <f t="shared" si="1253"/>
        <v>19485.091999999997</v>
      </c>
      <c r="GF213" s="42"/>
      <c r="GG213" s="41">
        <f t="shared" ref="GG213:GH213" si="1254">SUM(GG201:GG212)</f>
        <v>13.080479999999996</v>
      </c>
      <c r="GH213" s="32">
        <f t="shared" si="1254"/>
        <v>143.786</v>
      </c>
      <c r="GI213" s="42"/>
      <c r="GJ213" s="41">
        <f t="shared" ref="GJ213:GK213" si="1255">SUM(GJ201:GJ212)</f>
        <v>0</v>
      </c>
      <c r="GK213" s="32">
        <f t="shared" si="1255"/>
        <v>0</v>
      </c>
      <c r="GL213" s="42"/>
      <c r="GM213" s="41">
        <f t="shared" ref="GM213:GN213" si="1256">SUM(GM201:GM212)</f>
        <v>0</v>
      </c>
      <c r="GN213" s="32">
        <f t="shared" si="1256"/>
        <v>0</v>
      </c>
      <c r="GO213" s="42"/>
      <c r="GP213" s="41">
        <f t="shared" ref="GP213:GQ213" si="1257">SUM(GP201:GP212)</f>
        <v>0</v>
      </c>
      <c r="GQ213" s="32">
        <f t="shared" si="1257"/>
        <v>0</v>
      </c>
      <c r="GR213" s="42"/>
      <c r="GS213" s="67">
        <f t="shared" si="1192"/>
        <v>28785.128749999996</v>
      </c>
      <c r="GT213" s="65">
        <f t="shared" si="1193"/>
        <v>929982.85299999977</v>
      </c>
    </row>
    <row r="214" spans="1:202" ht="18" customHeight="1" x14ac:dyDescent="0.3">
      <c r="A214" s="52">
        <v>2022</v>
      </c>
      <c r="B214" s="53" t="s">
        <v>5</v>
      </c>
      <c r="C214" s="40">
        <v>0</v>
      </c>
      <c r="D214" s="79">
        <v>0</v>
      </c>
      <c r="E214" s="39">
        <f>IF(C214=0,0,D214/C214*1000)</f>
        <v>0</v>
      </c>
      <c r="F214" s="80">
        <v>44.295999999999999</v>
      </c>
      <c r="G214" s="79">
        <v>2474.7310000000002</v>
      </c>
      <c r="H214" s="39">
        <f t="shared" ref="H214:H225" si="1258">IF(F214=0,0,G214/F214*1000)</f>
        <v>55868.046776232623</v>
      </c>
      <c r="I214" s="80">
        <v>22.788959999999999</v>
      </c>
      <c r="J214" s="79">
        <v>894.69899999999996</v>
      </c>
      <c r="K214" s="39">
        <f t="shared" ref="K214:K225" si="1259">IF(I214=0,0,J214/I214*1000)</f>
        <v>39260.194409924807</v>
      </c>
      <c r="L214" s="40">
        <v>0</v>
      </c>
      <c r="M214" s="79">
        <v>0</v>
      </c>
      <c r="N214" s="39">
        <f t="shared" ref="N214:N225" si="1260">IF(L214=0,0,M214/L214*1000)</f>
        <v>0</v>
      </c>
      <c r="O214" s="40">
        <v>0</v>
      </c>
      <c r="P214" s="79">
        <v>0</v>
      </c>
      <c r="Q214" s="39">
        <f t="shared" ref="Q214:Q225" si="1261">IF(O214=0,0,P214/O214*1000)</f>
        <v>0</v>
      </c>
      <c r="R214" s="40">
        <v>0</v>
      </c>
      <c r="S214" s="79">
        <v>0</v>
      </c>
      <c r="T214" s="39">
        <f t="shared" ref="T214:T225" si="1262">IF(R214=0,0,S214/R214*1000)</f>
        <v>0</v>
      </c>
      <c r="U214" s="40">
        <v>0</v>
      </c>
      <c r="V214" s="79">
        <v>0</v>
      </c>
      <c r="W214" s="39">
        <f t="shared" ref="W214:W225" si="1263">IF(U214=0,0,V214/U214*1000)</f>
        <v>0</v>
      </c>
      <c r="X214" s="80">
        <v>69.455160000000006</v>
      </c>
      <c r="Y214" s="79">
        <v>3136.9740000000002</v>
      </c>
      <c r="Z214" s="39">
        <f t="shared" ref="Z214:Z225" si="1264">IF(X214=0,0,Y214/X214*1000)</f>
        <v>45165.45638941729</v>
      </c>
      <c r="AA214" s="80">
        <v>0.72059000000000006</v>
      </c>
      <c r="AB214" s="79">
        <v>331.19400000000002</v>
      </c>
      <c r="AC214" s="39">
        <f t="shared" ref="AC214:AC225" si="1265">IF(AA214=0,0,AB214/AA214*1000)</f>
        <v>459615.03767745878</v>
      </c>
      <c r="AD214" s="40">
        <v>0</v>
      </c>
      <c r="AE214" s="79">
        <v>0</v>
      </c>
      <c r="AF214" s="39">
        <f t="shared" ref="AF214:AF225" si="1266">IF(AD214=0,0,AE214/AD214*1000)</f>
        <v>0</v>
      </c>
      <c r="AG214" s="40">
        <v>0</v>
      </c>
      <c r="AH214" s="79">
        <v>0</v>
      </c>
      <c r="AI214" s="39">
        <f t="shared" ref="AI214:AI225" si="1267">IF(AG214=0,0,AH214/AG214*1000)</f>
        <v>0</v>
      </c>
      <c r="AJ214" s="80">
        <v>408.15</v>
      </c>
      <c r="AK214" s="79">
        <v>16129.859</v>
      </c>
      <c r="AL214" s="39">
        <f t="shared" ref="AL214:AL225" si="1268">IF(AJ214=0,0,AK214/AJ214*1000)</f>
        <v>39519.438931765289</v>
      </c>
      <c r="AM214" s="40">
        <v>0</v>
      </c>
      <c r="AN214" s="79">
        <v>0</v>
      </c>
      <c r="AO214" s="39">
        <f t="shared" ref="AO214:AO225" si="1269">IF(AM214=0,0,AN214/AM214*1000)</f>
        <v>0</v>
      </c>
      <c r="AP214" s="80">
        <v>7.4000000000000003E-3</v>
      </c>
      <c r="AQ214" s="79">
        <v>3.5000000000000003E-2</v>
      </c>
      <c r="AR214" s="39">
        <f t="shared" ref="AR214:AR225" si="1270">IF(AP214=0,0,AQ214/AP214*1000)</f>
        <v>4729.72972972973</v>
      </c>
      <c r="AS214" s="40">
        <v>0</v>
      </c>
      <c r="AT214" s="79">
        <v>0</v>
      </c>
      <c r="AU214" s="39">
        <f t="shared" ref="AU214:AU225" si="1271">IF(AS214=0,0,AT214/AS214*1000)</f>
        <v>0</v>
      </c>
      <c r="AV214" s="80">
        <v>245.51526000000001</v>
      </c>
      <c r="AW214" s="79">
        <v>8510.7919999999995</v>
      </c>
      <c r="AX214" s="39">
        <f t="shared" ref="AX214:AX225" si="1272">IF(AV214=0,0,AW214/AV214*1000)</f>
        <v>34665.022451150282</v>
      </c>
      <c r="AY214" s="40">
        <v>0</v>
      </c>
      <c r="AZ214" s="79">
        <v>0</v>
      </c>
      <c r="BA214" s="39">
        <f t="shared" ref="BA214:BA225" si="1273">IF(AY214=0,0,AZ214/AY214*1000)</f>
        <v>0</v>
      </c>
      <c r="BB214" s="40">
        <v>0</v>
      </c>
      <c r="BC214" s="79">
        <v>0</v>
      </c>
      <c r="BD214" s="39">
        <f t="shared" ref="BD214:BD225" si="1274">IF(BB214=0,0,BC214/BB214*1000)</f>
        <v>0</v>
      </c>
      <c r="BE214" s="80"/>
      <c r="BF214" s="79"/>
      <c r="BG214" s="39"/>
      <c r="BH214" s="80">
        <v>6.3399999999999998E-2</v>
      </c>
      <c r="BI214" s="79">
        <v>8.8680000000000003</v>
      </c>
      <c r="BJ214" s="39">
        <f t="shared" ref="BJ214:BJ225" si="1275">IF(BH214=0,0,BI214/BH214*1000)</f>
        <v>139873.81703470033</v>
      </c>
      <c r="BK214" s="40">
        <v>0</v>
      </c>
      <c r="BL214" s="79">
        <v>0</v>
      </c>
      <c r="BM214" s="39">
        <f t="shared" ref="BM214:BM225" si="1276">IF(BK214=0,0,BL214/BK214*1000)</f>
        <v>0</v>
      </c>
      <c r="BN214" s="40">
        <v>0</v>
      </c>
      <c r="BO214" s="79">
        <v>0</v>
      </c>
      <c r="BP214" s="39">
        <f t="shared" ref="BP214:BP225" si="1277">IF(BN214=0,0,BO214/BN214*1000)</f>
        <v>0</v>
      </c>
      <c r="BQ214" s="40">
        <v>0</v>
      </c>
      <c r="BR214" s="79">
        <v>0</v>
      </c>
      <c r="BS214" s="39">
        <f t="shared" ref="BS214:BS225" si="1278">IF(BQ214=0,0,BR214/BQ214*1000)</f>
        <v>0</v>
      </c>
      <c r="BT214" s="80">
        <v>22.149519999999999</v>
      </c>
      <c r="BU214" s="79">
        <v>641.63599999999997</v>
      </c>
      <c r="BV214" s="39">
        <f t="shared" ref="BV214:BV225" si="1279">IF(BT214=0,0,BU214/BT214*1000)</f>
        <v>28968.392994520877</v>
      </c>
      <c r="BW214" s="40">
        <v>0</v>
      </c>
      <c r="BX214" s="79">
        <v>0</v>
      </c>
      <c r="BY214" s="39">
        <f t="shared" ref="BY214:BY225" si="1280">IF(BW214=0,0,BX214/BW214*1000)</f>
        <v>0</v>
      </c>
      <c r="BZ214" s="40">
        <v>0</v>
      </c>
      <c r="CA214" s="79">
        <v>0</v>
      </c>
      <c r="CB214" s="39">
        <f t="shared" ref="CB214:CB225" si="1281">IF(BZ214=0,0,CA214/BZ214*1000)</f>
        <v>0</v>
      </c>
      <c r="CC214" s="40">
        <v>0</v>
      </c>
      <c r="CD214" s="79">
        <v>0</v>
      </c>
      <c r="CE214" s="39">
        <f t="shared" ref="CE214:CE225" si="1282">IF(CC214=0,0,CD214/CC214*1000)</f>
        <v>0</v>
      </c>
      <c r="CF214" s="40">
        <v>0</v>
      </c>
      <c r="CG214" s="79">
        <v>0</v>
      </c>
      <c r="CH214" s="39">
        <f t="shared" ref="CH214:CH225" si="1283">IF(CF214=0,0,CG214/CF214*1000)</f>
        <v>0</v>
      </c>
      <c r="CI214" s="40">
        <v>0</v>
      </c>
      <c r="CJ214" s="79">
        <v>0</v>
      </c>
      <c r="CK214" s="39">
        <f t="shared" ref="CK214:CK225" si="1284">IF(CI214=0,0,CJ214/CI214*1000)</f>
        <v>0</v>
      </c>
      <c r="CL214" s="40">
        <v>0</v>
      </c>
      <c r="CM214" s="79">
        <v>0</v>
      </c>
      <c r="CN214" s="39">
        <f t="shared" ref="CN214:CN225" si="1285">IF(CL214=0,0,CM214/CL214*1000)</f>
        <v>0</v>
      </c>
      <c r="CO214" s="40">
        <v>0</v>
      </c>
      <c r="CP214" s="79">
        <v>0</v>
      </c>
      <c r="CQ214" s="39">
        <f t="shared" ref="CQ214:CQ225" si="1286">IF(CO214=0,0,CP214/CO214*1000)</f>
        <v>0</v>
      </c>
      <c r="CR214" s="40">
        <v>0</v>
      </c>
      <c r="CS214" s="79">
        <v>0</v>
      </c>
      <c r="CT214" s="39">
        <f t="shared" ref="CT214:CT225" si="1287">IF(CR214=0,0,CS214/CR214*1000)</f>
        <v>0</v>
      </c>
      <c r="CU214" s="40">
        <v>0</v>
      </c>
      <c r="CV214" s="79">
        <v>0</v>
      </c>
      <c r="CW214" s="39">
        <f t="shared" ref="CW214:CW225" si="1288">IF(CU214=0,0,CV214/CU214*1000)</f>
        <v>0</v>
      </c>
      <c r="CX214" s="40"/>
      <c r="CY214" s="79"/>
      <c r="CZ214" s="39"/>
      <c r="DA214" s="40">
        <v>0</v>
      </c>
      <c r="DB214" s="79">
        <v>0</v>
      </c>
      <c r="DC214" s="39">
        <f t="shared" ref="DC214:DC225" si="1289">IF(DA214=0,0,DB214/DA214*1000)</f>
        <v>0</v>
      </c>
      <c r="DD214" s="40">
        <v>0</v>
      </c>
      <c r="DE214" s="79">
        <v>0</v>
      </c>
      <c r="DF214" s="39">
        <f t="shared" ref="DF214:DF225" si="1290">IF(DD214=0,0,DE214/DD214*1000)</f>
        <v>0</v>
      </c>
      <c r="DG214" s="40">
        <v>0</v>
      </c>
      <c r="DH214" s="79">
        <v>0</v>
      </c>
      <c r="DI214" s="39">
        <f t="shared" ref="DI214:DI225" si="1291">IF(DG214=0,0,DH214/DG214*1000)</f>
        <v>0</v>
      </c>
      <c r="DJ214" s="40">
        <v>0</v>
      </c>
      <c r="DK214" s="79">
        <v>0</v>
      </c>
      <c r="DL214" s="39">
        <f t="shared" ref="DL214:DL225" si="1292">IF(DJ214=0,0,DK214/DJ214*1000)</f>
        <v>0</v>
      </c>
      <c r="DM214" s="80">
        <v>278.71800000000002</v>
      </c>
      <c r="DN214" s="79">
        <v>11323.546</v>
      </c>
      <c r="DO214" s="39">
        <f t="shared" ref="DO214:DO225" si="1293">IF(DM214=0,0,DN214/DM214*1000)</f>
        <v>40627.250482566611</v>
      </c>
      <c r="DP214" s="40">
        <v>0</v>
      </c>
      <c r="DQ214" s="79">
        <v>0</v>
      </c>
      <c r="DR214" s="39">
        <f t="shared" ref="DR214:DR225" si="1294">IF(DP214=0,0,DQ214/DP214*1000)</f>
        <v>0</v>
      </c>
      <c r="DS214" s="40">
        <v>0</v>
      </c>
      <c r="DT214" s="79">
        <v>0</v>
      </c>
      <c r="DU214" s="39">
        <f t="shared" ref="DU214:DU225" si="1295">IF(DS214=0,0,DT214/DS214*1000)</f>
        <v>0</v>
      </c>
      <c r="DV214" s="40">
        <v>0</v>
      </c>
      <c r="DW214" s="79">
        <v>0</v>
      </c>
      <c r="DX214" s="39">
        <f t="shared" ref="DX214:DX225" si="1296">IF(DV214=0,0,DW214/DV214*1000)</f>
        <v>0</v>
      </c>
      <c r="DY214" s="40">
        <v>0</v>
      </c>
      <c r="DZ214" s="79">
        <v>0</v>
      </c>
      <c r="EA214" s="39">
        <f t="shared" ref="EA214:EA225" si="1297">IF(DY214=0,0,DZ214/DY214*1000)</f>
        <v>0</v>
      </c>
      <c r="EB214" s="40">
        <v>0</v>
      </c>
      <c r="EC214" s="79">
        <v>0</v>
      </c>
      <c r="ED214" s="39">
        <f t="shared" ref="ED214:ED225" si="1298">IF(EB214=0,0,EC214/EB214*1000)</f>
        <v>0</v>
      </c>
      <c r="EE214" s="40">
        <v>0</v>
      </c>
      <c r="EF214" s="79">
        <v>0</v>
      </c>
      <c r="EG214" s="39">
        <f t="shared" ref="EG214:EG225" si="1299">IF(EE214=0,0,EF214/EE214*1000)</f>
        <v>0</v>
      </c>
      <c r="EH214" s="40">
        <v>0</v>
      </c>
      <c r="EI214" s="79">
        <v>0</v>
      </c>
      <c r="EJ214" s="39">
        <f t="shared" ref="EJ214:EJ225" si="1300">IF(EH214=0,0,EI214/EH214*1000)</f>
        <v>0</v>
      </c>
      <c r="EK214" s="80">
        <v>1.2999999999999999E-3</v>
      </c>
      <c r="EL214" s="79">
        <v>0.54200000000000004</v>
      </c>
      <c r="EM214" s="39">
        <f t="shared" ref="EM214:EM225" si="1301">IF(EK214=0,0,EL214/EK214*1000)</f>
        <v>416923.07692307694</v>
      </c>
      <c r="EN214" s="40">
        <v>0</v>
      </c>
      <c r="EO214" s="79">
        <v>0</v>
      </c>
      <c r="EP214" s="39">
        <f t="shared" ref="EP214:EP225" si="1302">IF(EN214=0,0,EO214/EN214*1000)</f>
        <v>0</v>
      </c>
      <c r="EQ214" s="40">
        <v>0</v>
      </c>
      <c r="ER214" s="79">
        <v>0</v>
      </c>
      <c r="ES214" s="39">
        <f t="shared" ref="ES214:ES225" si="1303">IF(EQ214=0,0,ER214/EQ214*1000)</f>
        <v>0</v>
      </c>
      <c r="ET214" s="80">
        <v>230.2072</v>
      </c>
      <c r="EU214" s="79">
        <v>6071.7259999999997</v>
      </c>
      <c r="EV214" s="39">
        <f t="shared" ref="EV214:EV225" si="1304">IF(ET214=0,0,EU214/ET214*1000)</f>
        <v>26375.048217431944</v>
      </c>
      <c r="EW214" s="40">
        <v>0</v>
      </c>
      <c r="EX214" s="79">
        <v>0</v>
      </c>
      <c r="EY214" s="39">
        <f t="shared" ref="EY214:EY225" si="1305">IF(EW214=0,0,EX214/EW214*1000)</f>
        <v>0</v>
      </c>
      <c r="EZ214" s="40">
        <v>0</v>
      </c>
      <c r="FA214" s="79">
        <v>0</v>
      </c>
      <c r="FB214" s="39">
        <f t="shared" ref="FB214:FB225" si="1306">IF(EZ214=0,0,FA214/EZ214*1000)</f>
        <v>0</v>
      </c>
      <c r="FC214" s="40">
        <v>0</v>
      </c>
      <c r="FD214" s="79">
        <v>0</v>
      </c>
      <c r="FE214" s="39">
        <f t="shared" ref="FE214:FE225" si="1307">IF(FC214=0,0,FD214/FC214*1000)</f>
        <v>0</v>
      </c>
      <c r="FF214" s="40">
        <v>0</v>
      </c>
      <c r="FG214" s="79">
        <v>0</v>
      </c>
      <c r="FH214" s="39">
        <f t="shared" ref="FH214:FH225" si="1308">IF(FF214=0,0,FG214/FF214*1000)</f>
        <v>0</v>
      </c>
      <c r="FI214" s="40">
        <v>0</v>
      </c>
      <c r="FJ214" s="79">
        <v>0</v>
      </c>
      <c r="FK214" s="39">
        <f t="shared" ref="FK214:FK225" si="1309">IF(FI214=0,0,FJ214/FI214*1000)</f>
        <v>0</v>
      </c>
      <c r="FL214" s="80">
        <v>55.325699999999998</v>
      </c>
      <c r="FM214" s="79">
        <v>1121.748</v>
      </c>
      <c r="FN214" s="39">
        <f t="shared" ref="FN214:FN225" si="1310">IF(FL214=0,0,FM214/FL214*1000)</f>
        <v>20275.351238212985</v>
      </c>
      <c r="FO214" s="40">
        <v>0</v>
      </c>
      <c r="FP214" s="79">
        <v>0</v>
      </c>
      <c r="FQ214" s="39">
        <f t="shared" ref="FQ214:FQ225" si="1311">IF(FO214=0,0,FP214/FO214*1000)</f>
        <v>0</v>
      </c>
      <c r="FR214" s="40">
        <v>0</v>
      </c>
      <c r="FS214" s="79">
        <v>0</v>
      </c>
      <c r="FT214" s="39">
        <f t="shared" ref="FT214:FT225" si="1312">IF(FR214=0,0,FS214/FR214*1000)</f>
        <v>0</v>
      </c>
      <c r="FU214" s="40">
        <v>0</v>
      </c>
      <c r="FV214" s="79">
        <v>0</v>
      </c>
      <c r="FW214" s="39">
        <f t="shared" ref="FW214:FW225" si="1313">IF(FU214=0,0,FV214/FU214*1000)</f>
        <v>0</v>
      </c>
      <c r="FX214" s="40">
        <v>0</v>
      </c>
      <c r="FY214" s="79">
        <v>0</v>
      </c>
      <c r="FZ214" s="39">
        <f t="shared" ref="FZ214:FZ225" si="1314">IF(FX214=0,0,FY214/FX214*1000)</f>
        <v>0</v>
      </c>
      <c r="GA214" s="80">
        <v>1.5980999999999999</v>
      </c>
      <c r="GB214" s="79">
        <v>341.04300000000001</v>
      </c>
      <c r="GC214" s="39">
        <f t="shared" ref="GC214:GC225" si="1315">IF(GA214=0,0,GB214/GA214*1000)</f>
        <v>213405.29378637136</v>
      </c>
      <c r="GD214" s="80">
        <v>84.737110000000001</v>
      </c>
      <c r="GE214" s="79">
        <v>5258.8980000000001</v>
      </c>
      <c r="GF214" s="39">
        <f t="shared" ref="GF214:GF225" si="1316">IF(GD214=0,0,GE214/GD214*1000)</f>
        <v>62061.332986220565</v>
      </c>
      <c r="GG214" s="80">
        <v>2.673E-2</v>
      </c>
      <c r="GH214" s="79">
        <v>16.757999999999999</v>
      </c>
      <c r="GI214" s="39">
        <f t="shared" ref="GI214:GI225" si="1317">IF(GG214=0,0,GH214/GG214*1000)</f>
        <v>626936.02693602687</v>
      </c>
      <c r="GJ214" s="40">
        <v>0</v>
      </c>
      <c r="GK214" s="79">
        <v>0</v>
      </c>
      <c r="GL214" s="39">
        <f t="shared" ref="GL214:GL225" si="1318">IF(GJ214=0,0,GK214/GJ214*1000)</f>
        <v>0</v>
      </c>
      <c r="GM214" s="40">
        <v>0</v>
      </c>
      <c r="GN214" s="79">
        <v>0</v>
      </c>
      <c r="GO214" s="39">
        <f t="shared" ref="GO214:GO225" si="1319">IF(GM214=0,0,GN214/GM214*1000)</f>
        <v>0</v>
      </c>
      <c r="GP214" s="40">
        <v>0</v>
      </c>
      <c r="GQ214" s="79">
        <v>0</v>
      </c>
      <c r="GR214" s="39">
        <f t="shared" ref="GR214:GR225" si="1320">IF(GP214=0,0,GQ214/GP214*1000)</f>
        <v>0</v>
      </c>
      <c r="GS214" s="66">
        <f>SUMIF($C$5:$GR$5,"Ton",C214:GR214)</f>
        <v>1463.76043</v>
      </c>
      <c r="GT214" s="68">
        <f>SUMIF($C$5:$GR$5,"F*",C214:GR214)</f>
        <v>56263.048999999999</v>
      </c>
    </row>
    <row r="215" spans="1:202" x14ac:dyDescent="0.3">
      <c r="A215" s="52">
        <v>2022</v>
      </c>
      <c r="B215" s="53" t="s">
        <v>6</v>
      </c>
      <c r="C215" s="40">
        <v>0</v>
      </c>
      <c r="D215" s="79">
        <v>0</v>
      </c>
      <c r="E215" s="39">
        <f t="shared" ref="E215:E216" si="1321">IF(C215=0,0,D215/C215*1000)</f>
        <v>0</v>
      </c>
      <c r="F215" s="80">
        <v>41.826029999999996</v>
      </c>
      <c r="G215" s="79">
        <v>1353.645</v>
      </c>
      <c r="H215" s="39">
        <f t="shared" si="1258"/>
        <v>32363.697917301743</v>
      </c>
      <c r="I215" s="80">
        <v>43.661499999999997</v>
      </c>
      <c r="J215" s="79">
        <v>1181.471</v>
      </c>
      <c r="K215" s="39">
        <f t="shared" si="1259"/>
        <v>27059.789517080269</v>
      </c>
      <c r="L215" s="40">
        <v>0</v>
      </c>
      <c r="M215" s="79">
        <v>0</v>
      </c>
      <c r="N215" s="39">
        <f t="shared" si="1260"/>
        <v>0</v>
      </c>
      <c r="O215" s="80">
        <v>1.8460000000000001E-2</v>
      </c>
      <c r="P215" s="79">
        <v>0.44</v>
      </c>
      <c r="Q215" s="39">
        <f t="shared" si="1261"/>
        <v>23835.319609967497</v>
      </c>
      <c r="R215" s="40">
        <v>0</v>
      </c>
      <c r="S215" s="79">
        <v>0</v>
      </c>
      <c r="T215" s="39">
        <f t="shared" si="1262"/>
        <v>0</v>
      </c>
      <c r="U215" s="40">
        <v>0</v>
      </c>
      <c r="V215" s="79">
        <v>0</v>
      </c>
      <c r="W215" s="39">
        <f t="shared" si="1263"/>
        <v>0</v>
      </c>
      <c r="X215" s="80">
        <v>118.54989999999999</v>
      </c>
      <c r="Y215" s="79">
        <v>5380.8770000000004</v>
      </c>
      <c r="Z215" s="39">
        <f t="shared" si="1264"/>
        <v>45389.131496525944</v>
      </c>
      <c r="AA215" s="40">
        <v>0</v>
      </c>
      <c r="AB215" s="79">
        <v>0</v>
      </c>
      <c r="AC215" s="39">
        <f t="shared" si="1265"/>
        <v>0</v>
      </c>
      <c r="AD215" s="40">
        <v>0</v>
      </c>
      <c r="AE215" s="79">
        <v>0</v>
      </c>
      <c r="AF215" s="39">
        <f t="shared" si="1266"/>
        <v>0</v>
      </c>
      <c r="AG215" s="40">
        <v>0</v>
      </c>
      <c r="AH215" s="79">
        <v>0</v>
      </c>
      <c r="AI215" s="39">
        <f t="shared" si="1267"/>
        <v>0</v>
      </c>
      <c r="AJ215" s="80">
        <v>617.97900000000004</v>
      </c>
      <c r="AK215" s="79">
        <v>23309.55</v>
      </c>
      <c r="AL215" s="39">
        <f t="shared" si="1268"/>
        <v>37719.000160199612</v>
      </c>
      <c r="AM215" s="40">
        <v>0</v>
      </c>
      <c r="AN215" s="79">
        <v>0</v>
      </c>
      <c r="AO215" s="39">
        <f t="shared" si="1269"/>
        <v>0</v>
      </c>
      <c r="AP215" s="40">
        <v>0</v>
      </c>
      <c r="AQ215" s="79">
        <v>0</v>
      </c>
      <c r="AR215" s="39">
        <f t="shared" si="1270"/>
        <v>0</v>
      </c>
      <c r="AS215" s="40">
        <v>0</v>
      </c>
      <c r="AT215" s="79">
        <v>0</v>
      </c>
      <c r="AU215" s="39">
        <f t="shared" si="1271"/>
        <v>0</v>
      </c>
      <c r="AV215" s="80">
        <v>276.72820000000002</v>
      </c>
      <c r="AW215" s="79">
        <v>10363.620999999999</v>
      </c>
      <c r="AX215" s="39">
        <f t="shared" si="1272"/>
        <v>37450.541722889102</v>
      </c>
      <c r="AY215" s="80">
        <v>16.890999999999998</v>
      </c>
      <c r="AZ215" s="79">
        <v>440.22800000000001</v>
      </c>
      <c r="BA215" s="39">
        <f t="shared" si="1273"/>
        <v>26062.873719732404</v>
      </c>
      <c r="BB215" s="40">
        <v>0</v>
      </c>
      <c r="BC215" s="79">
        <v>0</v>
      </c>
      <c r="BD215" s="39">
        <f t="shared" si="1274"/>
        <v>0</v>
      </c>
      <c r="BE215" s="80"/>
      <c r="BF215" s="79"/>
      <c r="BG215" s="39"/>
      <c r="BH215" s="80">
        <v>25.719000000000001</v>
      </c>
      <c r="BI215" s="79">
        <v>520.38800000000003</v>
      </c>
      <c r="BJ215" s="39">
        <f t="shared" si="1275"/>
        <v>20233.601617481243</v>
      </c>
      <c r="BK215" s="40">
        <v>0</v>
      </c>
      <c r="BL215" s="79">
        <v>0</v>
      </c>
      <c r="BM215" s="39">
        <f t="shared" si="1276"/>
        <v>0</v>
      </c>
      <c r="BN215" s="40">
        <v>0</v>
      </c>
      <c r="BO215" s="79">
        <v>0</v>
      </c>
      <c r="BP215" s="39">
        <f t="shared" si="1277"/>
        <v>0</v>
      </c>
      <c r="BQ215" s="40">
        <v>0</v>
      </c>
      <c r="BR215" s="79">
        <v>0</v>
      </c>
      <c r="BS215" s="39">
        <f t="shared" si="1278"/>
        <v>0</v>
      </c>
      <c r="BT215" s="80">
        <v>30.018660000000001</v>
      </c>
      <c r="BU215" s="79">
        <v>574.55700000000002</v>
      </c>
      <c r="BV215" s="39">
        <f t="shared" si="1279"/>
        <v>19139.994923157796</v>
      </c>
      <c r="BW215" s="40">
        <v>0</v>
      </c>
      <c r="BX215" s="79">
        <v>0</v>
      </c>
      <c r="BY215" s="39">
        <f t="shared" si="1280"/>
        <v>0</v>
      </c>
      <c r="BZ215" s="80">
        <v>0.151</v>
      </c>
      <c r="CA215" s="79">
        <v>3.1960000000000002</v>
      </c>
      <c r="CB215" s="39">
        <f t="shared" si="1281"/>
        <v>21165.562913907288</v>
      </c>
      <c r="CC215" s="40">
        <v>0</v>
      </c>
      <c r="CD215" s="79">
        <v>0</v>
      </c>
      <c r="CE215" s="39">
        <f t="shared" si="1282"/>
        <v>0</v>
      </c>
      <c r="CF215" s="40">
        <v>0</v>
      </c>
      <c r="CG215" s="79">
        <v>0</v>
      </c>
      <c r="CH215" s="39">
        <f t="shared" si="1283"/>
        <v>0</v>
      </c>
      <c r="CI215" s="40">
        <v>0</v>
      </c>
      <c r="CJ215" s="79">
        <v>0</v>
      </c>
      <c r="CK215" s="39">
        <f t="shared" si="1284"/>
        <v>0</v>
      </c>
      <c r="CL215" s="40">
        <v>0</v>
      </c>
      <c r="CM215" s="79">
        <v>0</v>
      </c>
      <c r="CN215" s="39">
        <f t="shared" si="1285"/>
        <v>0</v>
      </c>
      <c r="CO215" s="40">
        <v>0</v>
      </c>
      <c r="CP215" s="79">
        <v>0</v>
      </c>
      <c r="CQ215" s="39">
        <f t="shared" si="1286"/>
        <v>0</v>
      </c>
      <c r="CR215" s="40">
        <v>0</v>
      </c>
      <c r="CS215" s="79">
        <v>0</v>
      </c>
      <c r="CT215" s="39">
        <f t="shared" si="1287"/>
        <v>0</v>
      </c>
      <c r="CU215" s="40">
        <v>0</v>
      </c>
      <c r="CV215" s="79">
        <v>0</v>
      </c>
      <c r="CW215" s="39">
        <f t="shared" si="1288"/>
        <v>0</v>
      </c>
      <c r="CX215" s="40"/>
      <c r="CY215" s="79"/>
      <c r="CZ215" s="39"/>
      <c r="DA215" s="40">
        <v>0</v>
      </c>
      <c r="DB215" s="79">
        <v>0</v>
      </c>
      <c r="DC215" s="39">
        <f t="shared" si="1289"/>
        <v>0</v>
      </c>
      <c r="DD215" s="40">
        <v>0</v>
      </c>
      <c r="DE215" s="79">
        <v>0</v>
      </c>
      <c r="DF215" s="39">
        <f t="shared" si="1290"/>
        <v>0</v>
      </c>
      <c r="DG215" s="40">
        <v>0</v>
      </c>
      <c r="DH215" s="79">
        <v>0</v>
      </c>
      <c r="DI215" s="39">
        <f t="shared" si="1291"/>
        <v>0</v>
      </c>
      <c r="DJ215" s="40">
        <v>0</v>
      </c>
      <c r="DK215" s="79">
        <v>0</v>
      </c>
      <c r="DL215" s="39">
        <f t="shared" si="1292"/>
        <v>0</v>
      </c>
      <c r="DM215" s="80">
        <v>456.36270000000002</v>
      </c>
      <c r="DN215" s="79">
        <v>18623.510999999999</v>
      </c>
      <c r="DO215" s="39">
        <f t="shared" si="1293"/>
        <v>40808.57396978324</v>
      </c>
      <c r="DP215" s="40">
        <v>0</v>
      </c>
      <c r="DQ215" s="79">
        <v>0</v>
      </c>
      <c r="DR215" s="39">
        <f t="shared" si="1294"/>
        <v>0</v>
      </c>
      <c r="DS215" s="40">
        <v>0</v>
      </c>
      <c r="DT215" s="79">
        <v>0</v>
      </c>
      <c r="DU215" s="39">
        <f t="shared" si="1295"/>
        <v>0</v>
      </c>
      <c r="DV215" s="40">
        <v>0</v>
      </c>
      <c r="DW215" s="79">
        <v>0</v>
      </c>
      <c r="DX215" s="39">
        <f t="shared" si="1296"/>
        <v>0</v>
      </c>
      <c r="DY215" s="40">
        <v>0</v>
      </c>
      <c r="DZ215" s="79">
        <v>0</v>
      </c>
      <c r="EA215" s="39">
        <f t="shared" si="1297"/>
        <v>0</v>
      </c>
      <c r="EB215" s="40">
        <v>0</v>
      </c>
      <c r="EC215" s="79">
        <v>0</v>
      </c>
      <c r="ED215" s="39">
        <f t="shared" si="1298"/>
        <v>0</v>
      </c>
      <c r="EE215" s="40">
        <v>0</v>
      </c>
      <c r="EF215" s="79">
        <v>0</v>
      </c>
      <c r="EG215" s="39">
        <f t="shared" si="1299"/>
        <v>0</v>
      </c>
      <c r="EH215" s="40">
        <v>0</v>
      </c>
      <c r="EI215" s="79">
        <v>0</v>
      </c>
      <c r="EJ215" s="39">
        <f t="shared" si="1300"/>
        <v>0</v>
      </c>
      <c r="EK215" s="80">
        <v>2.8E-3</v>
      </c>
      <c r="EL215" s="79">
        <v>2.2599999999999998</v>
      </c>
      <c r="EM215" s="39">
        <f t="shared" si="1301"/>
        <v>807142.85714285716</v>
      </c>
      <c r="EN215" s="40">
        <v>0</v>
      </c>
      <c r="EO215" s="79">
        <v>0</v>
      </c>
      <c r="EP215" s="39">
        <f t="shared" si="1302"/>
        <v>0</v>
      </c>
      <c r="EQ215" s="40">
        <v>0</v>
      </c>
      <c r="ER215" s="79">
        <v>0</v>
      </c>
      <c r="ES215" s="39">
        <f t="shared" si="1303"/>
        <v>0</v>
      </c>
      <c r="ET215" s="80">
        <v>389.24104</v>
      </c>
      <c r="EU215" s="79">
        <v>10206.912</v>
      </c>
      <c r="EV215" s="39">
        <f t="shared" si="1304"/>
        <v>26222.599754640465</v>
      </c>
      <c r="EW215" s="40">
        <v>0</v>
      </c>
      <c r="EX215" s="79">
        <v>0</v>
      </c>
      <c r="EY215" s="39">
        <f t="shared" si="1305"/>
        <v>0</v>
      </c>
      <c r="EZ215" s="40">
        <v>0</v>
      </c>
      <c r="FA215" s="79">
        <v>0</v>
      </c>
      <c r="FB215" s="39">
        <f t="shared" si="1306"/>
        <v>0</v>
      </c>
      <c r="FC215" s="40">
        <v>0</v>
      </c>
      <c r="FD215" s="79">
        <v>0</v>
      </c>
      <c r="FE215" s="39">
        <f t="shared" si="1307"/>
        <v>0</v>
      </c>
      <c r="FF215" s="40">
        <v>0</v>
      </c>
      <c r="FG215" s="79">
        <v>0</v>
      </c>
      <c r="FH215" s="39">
        <f t="shared" si="1308"/>
        <v>0</v>
      </c>
      <c r="FI215" s="40">
        <v>0</v>
      </c>
      <c r="FJ215" s="79">
        <v>0</v>
      </c>
      <c r="FK215" s="39">
        <f t="shared" si="1309"/>
        <v>0</v>
      </c>
      <c r="FL215" s="80">
        <v>74.96463</v>
      </c>
      <c r="FM215" s="79">
        <v>3545.7750000000001</v>
      </c>
      <c r="FN215" s="39">
        <f t="shared" si="1310"/>
        <v>47299.306352876018</v>
      </c>
      <c r="FO215" s="80">
        <v>0.75287999999999999</v>
      </c>
      <c r="FP215" s="79">
        <v>8.0630000000000006</v>
      </c>
      <c r="FQ215" s="39">
        <f t="shared" si="1311"/>
        <v>10709.542025289556</v>
      </c>
      <c r="FR215" s="40">
        <v>0</v>
      </c>
      <c r="FS215" s="79">
        <v>0</v>
      </c>
      <c r="FT215" s="39">
        <f t="shared" si="1312"/>
        <v>0</v>
      </c>
      <c r="FU215" s="40">
        <v>0</v>
      </c>
      <c r="FV215" s="79">
        <v>0</v>
      </c>
      <c r="FW215" s="39">
        <f t="shared" si="1313"/>
        <v>0</v>
      </c>
      <c r="FX215" s="40">
        <v>0</v>
      </c>
      <c r="FY215" s="79">
        <v>0</v>
      </c>
      <c r="FZ215" s="39">
        <f t="shared" si="1314"/>
        <v>0</v>
      </c>
      <c r="GA215" s="80">
        <v>3.2719999999999998</v>
      </c>
      <c r="GB215" s="79">
        <v>635.19799999999998</v>
      </c>
      <c r="GC215" s="39">
        <f t="shared" si="1315"/>
        <v>194131.41809290953</v>
      </c>
      <c r="GD215" s="80">
        <v>5.8220000000000001E-2</v>
      </c>
      <c r="GE215" s="79">
        <v>20.431000000000001</v>
      </c>
      <c r="GF215" s="39">
        <f t="shared" si="1316"/>
        <v>350927.51631741668</v>
      </c>
      <c r="GG215" s="80">
        <v>7.5389999999999997</v>
      </c>
      <c r="GH215" s="79">
        <v>56.273000000000003</v>
      </c>
      <c r="GI215" s="39">
        <f t="shared" si="1317"/>
        <v>7464.2525533890439</v>
      </c>
      <c r="GJ215" s="40">
        <v>0</v>
      </c>
      <c r="GK215" s="79">
        <v>0</v>
      </c>
      <c r="GL215" s="39">
        <f t="shared" si="1318"/>
        <v>0</v>
      </c>
      <c r="GM215" s="40">
        <v>0</v>
      </c>
      <c r="GN215" s="79">
        <v>0</v>
      </c>
      <c r="GO215" s="39">
        <f t="shared" si="1319"/>
        <v>0</v>
      </c>
      <c r="GP215" s="40">
        <v>0</v>
      </c>
      <c r="GQ215" s="79">
        <v>0</v>
      </c>
      <c r="GR215" s="39">
        <f t="shared" si="1320"/>
        <v>0</v>
      </c>
      <c r="GS215" s="8">
        <f t="shared" ref="GS215:GS226" si="1322">SUMIF($C$5:$GR$5,"Ton",C215:GR215)</f>
        <v>2103.7360200000003</v>
      </c>
      <c r="GT215" s="69">
        <f t="shared" ref="GT215:GT226" si="1323">SUMIF($C$5:$GR$5,"F*",C215:GR215)</f>
        <v>76226.395999999993</v>
      </c>
    </row>
    <row r="216" spans="1:202" x14ac:dyDescent="0.3">
      <c r="A216" s="52">
        <v>2022</v>
      </c>
      <c r="B216" s="53" t="s">
        <v>7</v>
      </c>
      <c r="C216" s="40">
        <v>0</v>
      </c>
      <c r="D216" s="79">
        <v>0</v>
      </c>
      <c r="E216" s="39">
        <f t="shared" si="1321"/>
        <v>0</v>
      </c>
      <c r="F216" s="80">
        <v>56.402000000000001</v>
      </c>
      <c r="G216" s="79">
        <v>2419.0410000000002</v>
      </c>
      <c r="H216" s="39">
        <f t="shared" si="1258"/>
        <v>42889.276975993758</v>
      </c>
      <c r="I216" s="80">
        <v>58.15728</v>
      </c>
      <c r="J216" s="79">
        <v>2003.057</v>
      </c>
      <c r="K216" s="39">
        <f t="shared" si="1259"/>
        <v>34442.068129733714</v>
      </c>
      <c r="L216" s="80">
        <v>315.58800000000002</v>
      </c>
      <c r="M216" s="79">
        <v>356.71800000000002</v>
      </c>
      <c r="N216" s="39">
        <f t="shared" si="1260"/>
        <v>1130.328149359291</v>
      </c>
      <c r="O216" s="80">
        <v>1.3900000000000001E-2</v>
      </c>
      <c r="P216" s="79">
        <v>0.32600000000000001</v>
      </c>
      <c r="Q216" s="39">
        <f t="shared" si="1261"/>
        <v>23453.237410071943</v>
      </c>
      <c r="R216" s="40">
        <v>0</v>
      </c>
      <c r="S216" s="79">
        <v>0</v>
      </c>
      <c r="T216" s="39">
        <f t="shared" si="1262"/>
        <v>0</v>
      </c>
      <c r="U216" s="40">
        <v>0</v>
      </c>
      <c r="V216" s="79">
        <v>0</v>
      </c>
      <c r="W216" s="39">
        <f t="shared" si="1263"/>
        <v>0</v>
      </c>
      <c r="X216" s="80">
        <v>98.403859999999995</v>
      </c>
      <c r="Y216" s="79">
        <v>4268.5640000000003</v>
      </c>
      <c r="Z216" s="39">
        <f t="shared" si="1264"/>
        <v>43378.013829945296</v>
      </c>
      <c r="AA216" s="80">
        <v>1.22095</v>
      </c>
      <c r="AB216" s="79">
        <v>576.80100000000004</v>
      </c>
      <c r="AC216" s="39">
        <f t="shared" si="1265"/>
        <v>472419.83701216272</v>
      </c>
      <c r="AD216" s="40">
        <v>0</v>
      </c>
      <c r="AE216" s="79">
        <v>0</v>
      </c>
      <c r="AF216" s="39">
        <f t="shared" si="1266"/>
        <v>0</v>
      </c>
      <c r="AG216" s="40">
        <v>0</v>
      </c>
      <c r="AH216" s="79">
        <v>0</v>
      </c>
      <c r="AI216" s="39">
        <f t="shared" si="1267"/>
        <v>0</v>
      </c>
      <c r="AJ216" s="80">
        <v>380.55</v>
      </c>
      <c r="AK216" s="79">
        <v>12345.415999999999</v>
      </c>
      <c r="AL216" s="39">
        <f t="shared" si="1268"/>
        <v>32440.982788069894</v>
      </c>
      <c r="AM216" s="40">
        <v>0</v>
      </c>
      <c r="AN216" s="79">
        <v>0</v>
      </c>
      <c r="AO216" s="39">
        <f t="shared" si="1269"/>
        <v>0</v>
      </c>
      <c r="AP216" s="40">
        <v>0</v>
      </c>
      <c r="AQ216" s="79">
        <v>0</v>
      </c>
      <c r="AR216" s="39">
        <f t="shared" si="1270"/>
        <v>0</v>
      </c>
      <c r="AS216" s="40">
        <v>0</v>
      </c>
      <c r="AT216" s="79">
        <v>0</v>
      </c>
      <c r="AU216" s="39">
        <f t="shared" si="1271"/>
        <v>0</v>
      </c>
      <c r="AV216" s="80">
        <v>174.4477</v>
      </c>
      <c r="AW216" s="79">
        <v>6228.8919999999998</v>
      </c>
      <c r="AX216" s="39">
        <f t="shared" si="1272"/>
        <v>35706.357836761388</v>
      </c>
      <c r="AY216" s="80">
        <v>12.909000000000001</v>
      </c>
      <c r="AZ216" s="79">
        <v>278.68700000000001</v>
      </c>
      <c r="BA216" s="39">
        <f t="shared" si="1273"/>
        <v>21588.581609729645</v>
      </c>
      <c r="BB216" s="40">
        <v>0</v>
      </c>
      <c r="BC216" s="79">
        <v>0</v>
      </c>
      <c r="BD216" s="39">
        <f t="shared" si="1274"/>
        <v>0</v>
      </c>
      <c r="BE216" s="80"/>
      <c r="BF216" s="79"/>
      <c r="BG216" s="39"/>
      <c r="BH216" s="80">
        <v>32.178359999999998</v>
      </c>
      <c r="BI216" s="79">
        <v>733.36400000000003</v>
      </c>
      <c r="BJ216" s="39">
        <f t="shared" si="1275"/>
        <v>22790.595916013124</v>
      </c>
      <c r="BK216" s="40">
        <v>0</v>
      </c>
      <c r="BL216" s="79">
        <v>0</v>
      </c>
      <c r="BM216" s="39">
        <f t="shared" si="1276"/>
        <v>0</v>
      </c>
      <c r="BN216" s="40">
        <v>0</v>
      </c>
      <c r="BO216" s="79">
        <v>0</v>
      </c>
      <c r="BP216" s="39">
        <f t="shared" si="1277"/>
        <v>0</v>
      </c>
      <c r="BQ216" s="40">
        <v>0</v>
      </c>
      <c r="BR216" s="79">
        <v>0</v>
      </c>
      <c r="BS216" s="39">
        <f t="shared" si="1278"/>
        <v>0</v>
      </c>
      <c r="BT216" s="80">
        <v>3.6275300000000001</v>
      </c>
      <c r="BU216" s="79">
        <v>93.885000000000005</v>
      </c>
      <c r="BV216" s="39">
        <f t="shared" si="1279"/>
        <v>25881.247019321687</v>
      </c>
      <c r="BW216" s="40">
        <v>0</v>
      </c>
      <c r="BX216" s="79">
        <v>0</v>
      </c>
      <c r="BY216" s="39">
        <f t="shared" si="1280"/>
        <v>0</v>
      </c>
      <c r="BZ216" s="80">
        <v>12.26559</v>
      </c>
      <c r="CA216" s="79">
        <v>1551.992</v>
      </c>
      <c r="CB216" s="39">
        <f t="shared" si="1281"/>
        <v>126532.19290714919</v>
      </c>
      <c r="CC216" s="80">
        <v>1.1999999999999999E-3</v>
      </c>
      <c r="CD216" s="79">
        <v>2.0409999999999999</v>
      </c>
      <c r="CE216" s="63">
        <f t="shared" si="1282"/>
        <v>1700833.3333333335</v>
      </c>
      <c r="CF216" s="80">
        <v>18.84553</v>
      </c>
      <c r="CG216" s="79">
        <v>1018.049</v>
      </c>
      <c r="CH216" s="39">
        <f t="shared" si="1283"/>
        <v>54020.714726516046</v>
      </c>
      <c r="CI216" s="40">
        <v>0</v>
      </c>
      <c r="CJ216" s="79">
        <v>0</v>
      </c>
      <c r="CK216" s="39">
        <f t="shared" si="1284"/>
        <v>0</v>
      </c>
      <c r="CL216" s="40">
        <v>0</v>
      </c>
      <c r="CM216" s="79">
        <v>0</v>
      </c>
      <c r="CN216" s="39">
        <f t="shared" si="1285"/>
        <v>0</v>
      </c>
      <c r="CO216" s="40">
        <v>0</v>
      </c>
      <c r="CP216" s="79">
        <v>0</v>
      </c>
      <c r="CQ216" s="39">
        <f t="shared" si="1286"/>
        <v>0</v>
      </c>
      <c r="CR216" s="40">
        <v>0</v>
      </c>
      <c r="CS216" s="79">
        <v>0</v>
      </c>
      <c r="CT216" s="39">
        <f t="shared" si="1287"/>
        <v>0</v>
      </c>
      <c r="CU216" s="40">
        <v>0</v>
      </c>
      <c r="CV216" s="79">
        <v>0</v>
      </c>
      <c r="CW216" s="39">
        <f t="shared" si="1288"/>
        <v>0</v>
      </c>
      <c r="CX216" s="40"/>
      <c r="CY216" s="79"/>
      <c r="CZ216" s="39"/>
      <c r="DA216" s="40">
        <v>0</v>
      </c>
      <c r="DB216" s="79">
        <v>0</v>
      </c>
      <c r="DC216" s="39">
        <f t="shared" si="1289"/>
        <v>0</v>
      </c>
      <c r="DD216" s="40">
        <v>0</v>
      </c>
      <c r="DE216" s="79">
        <v>0</v>
      </c>
      <c r="DF216" s="39">
        <f t="shared" si="1290"/>
        <v>0</v>
      </c>
      <c r="DG216" s="40">
        <v>0</v>
      </c>
      <c r="DH216" s="79">
        <v>0</v>
      </c>
      <c r="DI216" s="39">
        <f t="shared" si="1291"/>
        <v>0</v>
      </c>
      <c r="DJ216" s="40">
        <v>0</v>
      </c>
      <c r="DK216" s="79">
        <v>0</v>
      </c>
      <c r="DL216" s="39">
        <f t="shared" si="1292"/>
        <v>0</v>
      </c>
      <c r="DM216" s="80">
        <v>391.32299</v>
      </c>
      <c r="DN216" s="79">
        <v>14078.111000000001</v>
      </c>
      <c r="DO216" s="39">
        <f t="shared" si="1293"/>
        <v>35975.680856368803</v>
      </c>
      <c r="DP216" s="40">
        <v>0</v>
      </c>
      <c r="DQ216" s="79">
        <v>0</v>
      </c>
      <c r="DR216" s="39">
        <f t="shared" si="1294"/>
        <v>0</v>
      </c>
      <c r="DS216" s="80">
        <v>1.4500000000000001E-2</v>
      </c>
      <c r="DT216" s="79">
        <v>0.153</v>
      </c>
      <c r="DU216" s="39">
        <f t="shared" si="1295"/>
        <v>10551.724137931034</v>
      </c>
      <c r="DV216" s="40">
        <v>0</v>
      </c>
      <c r="DW216" s="79">
        <v>0</v>
      </c>
      <c r="DX216" s="39">
        <f t="shared" si="1296"/>
        <v>0</v>
      </c>
      <c r="DY216" s="40">
        <v>0</v>
      </c>
      <c r="DZ216" s="79">
        <v>0</v>
      </c>
      <c r="EA216" s="39">
        <f t="shared" si="1297"/>
        <v>0</v>
      </c>
      <c r="EB216" s="40">
        <v>0</v>
      </c>
      <c r="EC216" s="79">
        <v>0</v>
      </c>
      <c r="ED216" s="39">
        <f t="shared" si="1298"/>
        <v>0</v>
      </c>
      <c r="EE216" s="40">
        <v>0</v>
      </c>
      <c r="EF216" s="79">
        <v>0</v>
      </c>
      <c r="EG216" s="39">
        <f t="shared" si="1299"/>
        <v>0</v>
      </c>
      <c r="EH216" s="40">
        <v>0</v>
      </c>
      <c r="EI216" s="79">
        <v>0</v>
      </c>
      <c r="EJ216" s="39">
        <f t="shared" si="1300"/>
        <v>0</v>
      </c>
      <c r="EK216" s="80">
        <v>1E-3</v>
      </c>
      <c r="EL216" s="79">
        <v>0.20699999999999999</v>
      </c>
      <c r="EM216" s="39">
        <f t="shared" si="1301"/>
        <v>206999.99999999997</v>
      </c>
      <c r="EN216" s="40">
        <v>0</v>
      </c>
      <c r="EO216" s="79">
        <v>0</v>
      </c>
      <c r="EP216" s="39">
        <f t="shared" si="1302"/>
        <v>0</v>
      </c>
      <c r="EQ216" s="40">
        <v>0</v>
      </c>
      <c r="ER216" s="79">
        <v>0</v>
      </c>
      <c r="ES216" s="39">
        <f t="shared" si="1303"/>
        <v>0</v>
      </c>
      <c r="ET216" s="80">
        <v>72.720160000000007</v>
      </c>
      <c r="EU216" s="79">
        <v>1829.115</v>
      </c>
      <c r="EV216" s="39">
        <f t="shared" si="1304"/>
        <v>25152.791192978671</v>
      </c>
      <c r="EW216" s="40">
        <v>0</v>
      </c>
      <c r="EX216" s="79">
        <v>0</v>
      </c>
      <c r="EY216" s="39">
        <f t="shared" si="1305"/>
        <v>0</v>
      </c>
      <c r="EZ216" s="40">
        <v>0</v>
      </c>
      <c r="FA216" s="79">
        <v>0</v>
      </c>
      <c r="FB216" s="39">
        <f t="shared" si="1306"/>
        <v>0</v>
      </c>
      <c r="FC216" s="40">
        <v>0</v>
      </c>
      <c r="FD216" s="79">
        <v>0</v>
      </c>
      <c r="FE216" s="39">
        <f t="shared" si="1307"/>
        <v>0</v>
      </c>
      <c r="FF216" s="80">
        <v>1E-3</v>
      </c>
      <c r="FG216" s="79">
        <v>0.308</v>
      </c>
      <c r="FH216" s="39">
        <f t="shared" si="1308"/>
        <v>308000</v>
      </c>
      <c r="FI216" s="40">
        <v>0</v>
      </c>
      <c r="FJ216" s="79">
        <v>0</v>
      </c>
      <c r="FK216" s="39">
        <f t="shared" si="1309"/>
        <v>0</v>
      </c>
      <c r="FL216" s="80">
        <v>167.38167999999999</v>
      </c>
      <c r="FM216" s="79">
        <v>5488.585</v>
      </c>
      <c r="FN216" s="39">
        <f t="shared" si="1310"/>
        <v>32790.834695887868</v>
      </c>
      <c r="FO216" s="40">
        <v>0</v>
      </c>
      <c r="FP216" s="79">
        <v>0</v>
      </c>
      <c r="FQ216" s="39">
        <f t="shared" si="1311"/>
        <v>0</v>
      </c>
      <c r="FR216" s="40">
        <v>0</v>
      </c>
      <c r="FS216" s="79">
        <v>0</v>
      </c>
      <c r="FT216" s="39">
        <f t="shared" si="1312"/>
        <v>0</v>
      </c>
      <c r="FU216" s="40">
        <v>0</v>
      </c>
      <c r="FV216" s="79">
        <v>0</v>
      </c>
      <c r="FW216" s="39">
        <f t="shared" si="1313"/>
        <v>0</v>
      </c>
      <c r="FX216" s="80">
        <v>5.0000000000000001E-4</v>
      </c>
      <c r="FY216" s="79">
        <v>0.50900000000000001</v>
      </c>
      <c r="FZ216" s="63">
        <f t="shared" si="1314"/>
        <v>1018000</v>
      </c>
      <c r="GA216" s="80">
        <v>0.35781999999999997</v>
      </c>
      <c r="GB216" s="79">
        <v>7.48</v>
      </c>
      <c r="GC216" s="39">
        <f t="shared" si="1315"/>
        <v>20904.365323346938</v>
      </c>
      <c r="GD216" s="80">
        <v>55.213070000000002</v>
      </c>
      <c r="GE216" s="79">
        <v>2858.078</v>
      </c>
      <c r="GF216" s="39">
        <f t="shared" si="1316"/>
        <v>51764.518799624799</v>
      </c>
      <c r="GG216" s="40">
        <v>7.4049999999999991E-2</v>
      </c>
      <c r="GH216" s="79">
        <v>9.1310000000000002</v>
      </c>
      <c r="GI216" s="39">
        <f t="shared" si="1317"/>
        <v>123308.57528696828</v>
      </c>
      <c r="GJ216" s="40">
        <v>0</v>
      </c>
      <c r="GK216" s="79">
        <v>0</v>
      </c>
      <c r="GL216" s="39">
        <f t="shared" si="1318"/>
        <v>0</v>
      </c>
      <c r="GM216" s="40">
        <v>0</v>
      </c>
      <c r="GN216" s="79">
        <v>0</v>
      </c>
      <c r="GO216" s="39">
        <f t="shared" si="1319"/>
        <v>0</v>
      </c>
      <c r="GP216" s="40">
        <v>0</v>
      </c>
      <c r="GQ216" s="79">
        <v>0</v>
      </c>
      <c r="GR216" s="39">
        <f t="shared" si="1320"/>
        <v>0</v>
      </c>
      <c r="GS216" s="8">
        <f t="shared" si="1322"/>
        <v>1851.6976700000002</v>
      </c>
      <c r="GT216" s="69">
        <f t="shared" si="1323"/>
        <v>56148.51</v>
      </c>
    </row>
    <row r="217" spans="1:202" x14ac:dyDescent="0.3">
      <c r="A217" s="52">
        <v>2022</v>
      </c>
      <c r="B217" s="53" t="s">
        <v>8</v>
      </c>
      <c r="C217" s="40">
        <v>0</v>
      </c>
      <c r="D217" s="79">
        <v>0</v>
      </c>
      <c r="E217" s="39">
        <f>IF(C217=0,0,D217/C217*1000)</f>
        <v>0</v>
      </c>
      <c r="F217" s="80">
        <v>19.694400000000002</v>
      </c>
      <c r="G217" s="79">
        <v>657.428</v>
      </c>
      <c r="H217" s="39">
        <f t="shared" si="1258"/>
        <v>33381.468843935334</v>
      </c>
      <c r="I217" s="80">
        <v>51.878879999999995</v>
      </c>
      <c r="J217" s="79">
        <v>1923.1569999999999</v>
      </c>
      <c r="K217" s="39">
        <f t="shared" si="1259"/>
        <v>37070.133356772545</v>
      </c>
      <c r="L217" s="40">
        <v>0</v>
      </c>
      <c r="M217" s="79">
        <v>0</v>
      </c>
      <c r="N217" s="39">
        <f t="shared" si="1260"/>
        <v>0</v>
      </c>
      <c r="O217" s="40">
        <v>0</v>
      </c>
      <c r="P217" s="79">
        <v>0</v>
      </c>
      <c r="Q217" s="39">
        <f t="shared" si="1261"/>
        <v>0</v>
      </c>
      <c r="R217" s="40">
        <v>0</v>
      </c>
      <c r="S217" s="79">
        <v>0</v>
      </c>
      <c r="T217" s="39">
        <f t="shared" si="1262"/>
        <v>0</v>
      </c>
      <c r="U217" s="40">
        <v>0</v>
      </c>
      <c r="V217" s="79">
        <v>0</v>
      </c>
      <c r="W217" s="39">
        <f t="shared" si="1263"/>
        <v>0</v>
      </c>
      <c r="X217" s="80">
        <v>70.594359999999995</v>
      </c>
      <c r="Y217" s="79">
        <v>3120.018</v>
      </c>
      <c r="Z217" s="39">
        <f t="shared" si="1264"/>
        <v>44196.420223938578</v>
      </c>
      <c r="AA217" s="40">
        <v>0</v>
      </c>
      <c r="AB217" s="79">
        <v>0</v>
      </c>
      <c r="AC217" s="39">
        <f t="shared" si="1265"/>
        <v>0</v>
      </c>
      <c r="AD217" s="40">
        <v>0</v>
      </c>
      <c r="AE217" s="79">
        <v>0</v>
      </c>
      <c r="AF217" s="39">
        <f t="shared" si="1266"/>
        <v>0</v>
      </c>
      <c r="AG217" s="40">
        <v>0</v>
      </c>
      <c r="AH217" s="79">
        <v>0</v>
      </c>
      <c r="AI217" s="39">
        <f t="shared" si="1267"/>
        <v>0</v>
      </c>
      <c r="AJ217" s="80">
        <v>591.654</v>
      </c>
      <c r="AK217" s="79">
        <v>21144.741999999998</v>
      </c>
      <c r="AL217" s="39">
        <f t="shared" si="1268"/>
        <v>35738.357215534757</v>
      </c>
      <c r="AM217" s="40">
        <v>0</v>
      </c>
      <c r="AN217" s="79">
        <v>0</v>
      </c>
      <c r="AO217" s="39">
        <f t="shared" si="1269"/>
        <v>0</v>
      </c>
      <c r="AP217" s="40">
        <v>0</v>
      </c>
      <c r="AQ217" s="79">
        <v>0</v>
      </c>
      <c r="AR217" s="39">
        <f t="shared" si="1270"/>
        <v>0</v>
      </c>
      <c r="AS217" s="40">
        <v>0</v>
      </c>
      <c r="AT217" s="79">
        <v>0</v>
      </c>
      <c r="AU217" s="39">
        <f t="shared" si="1271"/>
        <v>0</v>
      </c>
      <c r="AV217" s="80">
        <v>241.26656</v>
      </c>
      <c r="AW217" s="79">
        <v>8667.1710000000003</v>
      </c>
      <c r="AX217" s="39">
        <f t="shared" si="1272"/>
        <v>35923.631521915013</v>
      </c>
      <c r="AY217" s="40">
        <v>0</v>
      </c>
      <c r="AZ217" s="79">
        <v>0</v>
      </c>
      <c r="BA217" s="39">
        <f t="shared" si="1273"/>
        <v>0</v>
      </c>
      <c r="BB217" s="40">
        <v>0</v>
      </c>
      <c r="BC217" s="79">
        <v>0</v>
      </c>
      <c r="BD217" s="39">
        <f t="shared" si="1274"/>
        <v>0</v>
      </c>
      <c r="BE217" s="40"/>
      <c r="BF217" s="79"/>
      <c r="BG217" s="39"/>
      <c r="BH217" s="40">
        <v>0</v>
      </c>
      <c r="BI217" s="79">
        <v>0</v>
      </c>
      <c r="BJ217" s="39">
        <f t="shared" si="1275"/>
        <v>0</v>
      </c>
      <c r="BK217" s="40">
        <v>0</v>
      </c>
      <c r="BL217" s="79">
        <v>0</v>
      </c>
      <c r="BM217" s="39">
        <f t="shared" si="1276"/>
        <v>0</v>
      </c>
      <c r="BN217" s="40">
        <v>0</v>
      </c>
      <c r="BO217" s="79">
        <v>0</v>
      </c>
      <c r="BP217" s="39">
        <f t="shared" si="1277"/>
        <v>0</v>
      </c>
      <c r="BQ217" s="80">
        <v>1.6000000000000001E-3</v>
      </c>
      <c r="BR217" s="79">
        <v>1.266</v>
      </c>
      <c r="BS217" s="39">
        <f t="shared" si="1278"/>
        <v>791250</v>
      </c>
      <c r="BT217" s="80">
        <v>44.338149999999999</v>
      </c>
      <c r="BU217" s="79">
        <v>1262.596</v>
      </c>
      <c r="BV217" s="39">
        <f t="shared" si="1279"/>
        <v>28476.515145534941</v>
      </c>
      <c r="BW217" s="40">
        <v>0</v>
      </c>
      <c r="BX217" s="79">
        <v>0</v>
      </c>
      <c r="BY217" s="39">
        <f t="shared" si="1280"/>
        <v>0</v>
      </c>
      <c r="BZ217" s="80">
        <v>116.819</v>
      </c>
      <c r="CA217" s="79">
        <v>1566.7940000000001</v>
      </c>
      <c r="CB217" s="39">
        <f t="shared" si="1281"/>
        <v>13412.150420736352</v>
      </c>
      <c r="CC217" s="40">
        <v>0</v>
      </c>
      <c r="CD217" s="79">
        <v>0</v>
      </c>
      <c r="CE217" s="39">
        <f t="shared" si="1282"/>
        <v>0</v>
      </c>
      <c r="CF217" s="40">
        <v>0</v>
      </c>
      <c r="CG217" s="79">
        <v>0</v>
      </c>
      <c r="CH217" s="39">
        <f t="shared" si="1283"/>
        <v>0</v>
      </c>
      <c r="CI217" s="40">
        <v>0</v>
      </c>
      <c r="CJ217" s="79">
        <v>0</v>
      </c>
      <c r="CK217" s="39">
        <f t="shared" si="1284"/>
        <v>0</v>
      </c>
      <c r="CL217" s="40">
        <v>0</v>
      </c>
      <c r="CM217" s="79">
        <v>0</v>
      </c>
      <c r="CN217" s="39">
        <f t="shared" si="1285"/>
        <v>0</v>
      </c>
      <c r="CO217" s="40">
        <v>0</v>
      </c>
      <c r="CP217" s="79">
        <v>0</v>
      </c>
      <c r="CQ217" s="39">
        <f t="shared" si="1286"/>
        <v>0</v>
      </c>
      <c r="CR217" s="40">
        <v>0</v>
      </c>
      <c r="CS217" s="79">
        <v>0</v>
      </c>
      <c r="CT217" s="39">
        <f t="shared" si="1287"/>
        <v>0</v>
      </c>
      <c r="CU217" s="40">
        <v>0</v>
      </c>
      <c r="CV217" s="79">
        <v>0</v>
      </c>
      <c r="CW217" s="39">
        <f t="shared" si="1288"/>
        <v>0</v>
      </c>
      <c r="CX217" s="40"/>
      <c r="CY217" s="79"/>
      <c r="CZ217" s="39"/>
      <c r="DA217" s="40">
        <v>0</v>
      </c>
      <c r="DB217" s="79">
        <v>0</v>
      </c>
      <c r="DC217" s="39">
        <f t="shared" si="1289"/>
        <v>0</v>
      </c>
      <c r="DD217" s="40">
        <v>0</v>
      </c>
      <c r="DE217" s="79">
        <v>0</v>
      </c>
      <c r="DF217" s="39">
        <f t="shared" si="1290"/>
        <v>0</v>
      </c>
      <c r="DG217" s="40">
        <v>0</v>
      </c>
      <c r="DH217" s="79">
        <v>0</v>
      </c>
      <c r="DI217" s="39">
        <f t="shared" si="1291"/>
        <v>0</v>
      </c>
      <c r="DJ217" s="40">
        <v>0</v>
      </c>
      <c r="DK217" s="79">
        <v>0</v>
      </c>
      <c r="DL217" s="39">
        <f t="shared" si="1292"/>
        <v>0</v>
      </c>
      <c r="DM217" s="80">
        <v>923.46099000000004</v>
      </c>
      <c r="DN217" s="79">
        <v>27260.911</v>
      </c>
      <c r="DO217" s="39">
        <f t="shared" si="1293"/>
        <v>29520.370968783423</v>
      </c>
      <c r="DP217" s="40">
        <v>0</v>
      </c>
      <c r="DQ217" s="79">
        <v>0</v>
      </c>
      <c r="DR217" s="39">
        <f t="shared" si="1294"/>
        <v>0</v>
      </c>
      <c r="DS217" s="40">
        <v>0</v>
      </c>
      <c r="DT217" s="79">
        <v>0</v>
      </c>
      <c r="DU217" s="39">
        <f t="shared" si="1295"/>
        <v>0</v>
      </c>
      <c r="DV217" s="40">
        <v>0</v>
      </c>
      <c r="DW217" s="79">
        <v>0</v>
      </c>
      <c r="DX217" s="39">
        <f t="shared" si="1296"/>
        <v>0</v>
      </c>
      <c r="DY217" s="40">
        <v>0</v>
      </c>
      <c r="DZ217" s="79">
        <v>0</v>
      </c>
      <c r="EA217" s="39">
        <f t="shared" si="1297"/>
        <v>0</v>
      </c>
      <c r="EB217" s="40">
        <v>0</v>
      </c>
      <c r="EC217" s="79">
        <v>0</v>
      </c>
      <c r="ED217" s="39">
        <f t="shared" si="1298"/>
        <v>0</v>
      </c>
      <c r="EE217" s="40">
        <v>0</v>
      </c>
      <c r="EF217" s="79">
        <v>0</v>
      </c>
      <c r="EG217" s="39">
        <f t="shared" si="1299"/>
        <v>0</v>
      </c>
      <c r="EH217" s="40">
        <v>0</v>
      </c>
      <c r="EI217" s="79">
        <v>0</v>
      </c>
      <c r="EJ217" s="39">
        <f t="shared" si="1300"/>
        <v>0</v>
      </c>
      <c r="EK217" s="80">
        <v>1.5E-3</v>
      </c>
      <c r="EL217" s="79">
        <v>2.2349999999999999</v>
      </c>
      <c r="EM217" s="39">
        <f t="shared" si="1301"/>
        <v>1489999.9999999998</v>
      </c>
      <c r="EN217" s="40">
        <v>0</v>
      </c>
      <c r="EO217" s="79">
        <v>0</v>
      </c>
      <c r="EP217" s="39">
        <f t="shared" si="1302"/>
        <v>0</v>
      </c>
      <c r="EQ217" s="40">
        <v>0</v>
      </c>
      <c r="ER217" s="79">
        <v>0</v>
      </c>
      <c r="ES217" s="39">
        <f t="shared" si="1303"/>
        <v>0</v>
      </c>
      <c r="ET217" s="80">
        <v>226.46055999999999</v>
      </c>
      <c r="EU217" s="79">
        <v>5683.7659999999996</v>
      </c>
      <c r="EV217" s="39">
        <f t="shared" si="1304"/>
        <v>25098.259935416569</v>
      </c>
      <c r="EW217" s="40">
        <v>0</v>
      </c>
      <c r="EX217" s="79">
        <v>0</v>
      </c>
      <c r="EY217" s="39">
        <f t="shared" si="1305"/>
        <v>0</v>
      </c>
      <c r="EZ217" s="40">
        <v>0</v>
      </c>
      <c r="FA217" s="79">
        <v>0</v>
      </c>
      <c r="FB217" s="39">
        <f t="shared" si="1306"/>
        <v>0</v>
      </c>
      <c r="FC217" s="40">
        <v>0</v>
      </c>
      <c r="FD217" s="79">
        <v>0</v>
      </c>
      <c r="FE217" s="39">
        <f t="shared" si="1307"/>
        <v>0</v>
      </c>
      <c r="FF217" s="40">
        <v>0</v>
      </c>
      <c r="FG217" s="79">
        <v>0</v>
      </c>
      <c r="FH217" s="39">
        <f t="shared" si="1308"/>
        <v>0</v>
      </c>
      <c r="FI217" s="40">
        <v>0</v>
      </c>
      <c r="FJ217" s="79">
        <v>0</v>
      </c>
      <c r="FK217" s="39">
        <f t="shared" si="1309"/>
        <v>0</v>
      </c>
      <c r="FL217" s="80">
        <v>84.104039999999998</v>
      </c>
      <c r="FM217" s="79">
        <v>2366.2939999999999</v>
      </c>
      <c r="FN217" s="39">
        <f t="shared" si="1310"/>
        <v>28135.319064339834</v>
      </c>
      <c r="FO217" s="40">
        <v>0</v>
      </c>
      <c r="FP217" s="79">
        <v>0</v>
      </c>
      <c r="FQ217" s="39">
        <f t="shared" si="1311"/>
        <v>0</v>
      </c>
      <c r="FR217" s="40">
        <v>0</v>
      </c>
      <c r="FS217" s="79">
        <v>0</v>
      </c>
      <c r="FT217" s="39">
        <f t="shared" si="1312"/>
        <v>0</v>
      </c>
      <c r="FU217" s="40">
        <v>0</v>
      </c>
      <c r="FV217" s="79">
        <v>0</v>
      </c>
      <c r="FW217" s="39">
        <f t="shared" si="1313"/>
        <v>0</v>
      </c>
      <c r="FX217" s="80">
        <v>1.5E-3</v>
      </c>
      <c r="FY217" s="79">
        <v>1.1479999999999999</v>
      </c>
      <c r="FZ217" s="39">
        <f t="shared" si="1314"/>
        <v>765333.33333333326</v>
      </c>
      <c r="GA217" s="80">
        <v>1.7000000000000001E-2</v>
      </c>
      <c r="GB217" s="79">
        <v>2.3380000000000001</v>
      </c>
      <c r="GC217" s="39">
        <f t="shared" si="1315"/>
        <v>137529.41176470587</v>
      </c>
      <c r="GD217" s="80">
        <v>0.97201000000000004</v>
      </c>
      <c r="GE217" s="79">
        <v>490.40800000000002</v>
      </c>
      <c r="GF217" s="39">
        <f t="shared" si="1316"/>
        <v>504529.78878818121</v>
      </c>
      <c r="GG217" s="80">
        <v>2.5999999999999999E-3</v>
      </c>
      <c r="GH217" s="79">
        <v>1.9390000000000001</v>
      </c>
      <c r="GI217" s="39">
        <f t="shared" si="1317"/>
        <v>745769.23076923087</v>
      </c>
      <c r="GJ217" s="40">
        <v>0</v>
      </c>
      <c r="GK217" s="79">
        <v>0</v>
      </c>
      <c r="GL217" s="39">
        <f t="shared" si="1318"/>
        <v>0</v>
      </c>
      <c r="GM217" s="40">
        <v>0</v>
      </c>
      <c r="GN217" s="79">
        <v>0</v>
      </c>
      <c r="GO217" s="39">
        <f t="shared" si="1319"/>
        <v>0</v>
      </c>
      <c r="GP217" s="40">
        <v>0</v>
      </c>
      <c r="GQ217" s="79">
        <v>0</v>
      </c>
      <c r="GR217" s="39">
        <f t="shared" si="1320"/>
        <v>0</v>
      </c>
      <c r="GS217" s="8">
        <f t="shared" si="1322"/>
        <v>2371.2671499999997</v>
      </c>
      <c r="GT217" s="69">
        <f t="shared" si="1323"/>
        <v>74152.210999999996</v>
      </c>
    </row>
    <row r="218" spans="1:202" x14ac:dyDescent="0.3">
      <c r="A218" s="52">
        <v>2022</v>
      </c>
      <c r="B218" s="39" t="s">
        <v>9</v>
      </c>
      <c r="C218" s="40">
        <v>0</v>
      </c>
      <c r="D218" s="79">
        <v>0</v>
      </c>
      <c r="E218" s="39">
        <f t="shared" ref="E218:E225" si="1324">IF(C218=0,0,D218/C218*1000)</f>
        <v>0</v>
      </c>
      <c r="F218" s="80">
        <v>131.2286</v>
      </c>
      <c r="G218" s="79">
        <v>4760.3900000000003</v>
      </c>
      <c r="H218" s="39">
        <f t="shared" si="1258"/>
        <v>36275.552737741622</v>
      </c>
      <c r="I218" s="80">
        <v>49.79392</v>
      </c>
      <c r="J218" s="79">
        <v>1751.932</v>
      </c>
      <c r="K218" s="39">
        <f t="shared" si="1259"/>
        <v>35183.652943973881</v>
      </c>
      <c r="L218" s="40">
        <v>0</v>
      </c>
      <c r="M218" s="79">
        <v>0</v>
      </c>
      <c r="N218" s="39">
        <f t="shared" si="1260"/>
        <v>0</v>
      </c>
      <c r="O218" s="40">
        <v>0</v>
      </c>
      <c r="P218" s="79">
        <v>0</v>
      </c>
      <c r="Q218" s="39">
        <f t="shared" si="1261"/>
        <v>0</v>
      </c>
      <c r="R218" s="40">
        <v>0</v>
      </c>
      <c r="S218" s="79">
        <v>0</v>
      </c>
      <c r="T218" s="39">
        <f t="shared" si="1262"/>
        <v>0</v>
      </c>
      <c r="U218" s="40">
        <v>0</v>
      </c>
      <c r="V218" s="79">
        <v>0</v>
      </c>
      <c r="W218" s="39">
        <f t="shared" si="1263"/>
        <v>0</v>
      </c>
      <c r="X218" s="80">
        <v>172.04534000000001</v>
      </c>
      <c r="Y218" s="79">
        <v>7379.3649999999998</v>
      </c>
      <c r="Z218" s="39">
        <f t="shared" si="1264"/>
        <v>42891.978358727989</v>
      </c>
      <c r="AA218" s="40">
        <v>0</v>
      </c>
      <c r="AB218" s="79">
        <v>0</v>
      </c>
      <c r="AC218" s="39">
        <f t="shared" si="1265"/>
        <v>0</v>
      </c>
      <c r="AD218" s="40">
        <v>0</v>
      </c>
      <c r="AE218" s="79">
        <v>0</v>
      </c>
      <c r="AF218" s="39">
        <f t="shared" si="1266"/>
        <v>0</v>
      </c>
      <c r="AG218" s="40">
        <v>0</v>
      </c>
      <c r="AH218" s="79">
        <v>0</v>
      </c>
      <c r="AI218" s="39">
        <f t="shared" si="1267"/>
        <v>0</v>
      </c>
      <c r="AJ218" s="80">
        <v>871.33799999999997</v>
      </c>
      <c r="AK218" s="79">
        <v>30575.830999999998</v>
      </c>
      <c r="AL218" s="39">
        <f t="shared" si="1268"/>
        <v>35090.666308596657</v>
      </c>
      <c r="AM218" s="40">
        <v>0</v>
      </c>
      <c r="AN218" s="79">
        <v>0</v>
      </c>
      <c r="AO218" s="39">
        <f t="shared" si="1269"/>
        <v>0</v>
      </c>
      <c r="AP218" s="80">
        <v>7.0000000000000001E-3</v>
      </c>
      <c r="AQ218" s="79">
        <v>3.5000000000000003E-2</v>
      </c>
      <c r="AR218" s="39">
        <f t="shared" si="1270"/>
        <v>5000</v>
      </c>
      <c r="AS218" s="40">
        <v>0</v>
      </c>
      <c r="AT218" s="79">
        <v>0</v>
      </c>
      <c r="AU218" s="39">
        <f t="shared" si="1271"/>
        <v>0</v>
      </c>
      <c r="AV218" s="80">
        <v>347.02803999999998</v>
      </c>
      <c r="AW218" s="79">
        <v>12354.287</v>
      </c>
      <c r="AX218" s="39">
        <f t="shared" si="1272"/>
        <v>35600.255817944853</v>
      </c>
      <c r="AY218" s="40">
        <v>0</v>
      </c>
      <c r="AZ218" s="79">
        <v>0</v>
      </c>
      <c r="BA218" s="39">
        <f t="shared" si="1273"/>
        <v>0</v>
      </c>
      <c r="BB218" s="40">
        <v>0</v>
      </c>
      <c r="BC218" s="79">
        <v>0</v>
      </c>
      <c r="BD218" s="39">
        <f t="shared" si="1274"/>
        <v>0</v>
      </c>
      <c r="BE218" s="40"/>
      <c r="BF218" s="79"/>
      <c r="BG218" s="39"/>
      <c r="BH218" s="40">
        <v>0</v>
      </c>
      <c r="BI218" s="79">
        <v>0</v>
      </c>
      <c r="BJ218" s="39">
        <f t="shared" si="1275"/>
        <v>0</v>
      </c>
      <c r="BK218" s="40">
        <v>0</v>
      </c>
      <c r="BL218" s="79">
        <v>0</v>
      </c>
      <c r="BM218" s="39">
        <f t="shared" si="1276"/>
        <v>0</v>
      </c>
      <c r="BN218" s="40">
        <v>0</v>
      </c>
      <c r="BO218" s="79">
        <v>0</v>
      </c>
      <c r="BP218" s="39">
        <f t="shared" si="1277"/>
        <v>0</v>
      </c>
      <c r="BQ218" s="40">
        <v>0</v>
      </c>
      <c r="BR218" s="79">
        <v>0</v>
      </c>
      <c r="BS218" s="39">
        <f t="shared" si="1278"/>
        <v>0</v>
      </c>
      <c r="BT218" s="80">
        <v>109.20151</v>
      </c>
      <c r="BU218" s="79">
        <v>2494.4050000000002</v>
      </c>
      <c r="BV218" s="39">
        <f t="shared" si="1279"/>
        <v>22842.220771489334</v>
      </c>
      <c r="BW218" s="40">
        <v>0</v>
      </c>
      <c r="BX218" s="79">
        <v>0</v>
      </c>
      <c r="BY218" s="39">
        <f t="shared" si="1280"/>
        <v>0</v>
      </c>
      <c r="BZ218" s="80">
        <v>1.9432799999999999</v>
      </c>
      <c r="CA218" s="79">
        <v>191.53</v>
      </c>
      <c r="CB218" s="39">
        <f t="shared" si="1281"/>
        <v>98560.166316742834</v>
      </c>
      <c r="CC218" s="40">
        <v>0</v>
      </c>
      <c r="CD218" s="79">
        <v>0</v>
      </c>
      <c r="CE218" s="39">
        <f t="shared" si="1282"/>
        <v>0</v>
      </c>
      <c r="CF218" s="40">
        <v>0</v>
      </c>
      <c r="CG218" s="79">
        <v>0</v>
      </c>
      <c r="CH218" s="39">
        <f t="shared" si="1283"/>
        <v>0</v>
      </c>
      <c r="CI218" s="40">
        <v>0</v>
      </c>
      <c r="CJ218" s="79">
        <v>0</v>
      </c>
      <c r="CK218" s="39">
        <f t="shared" si="1284"/>
        <v>0</v>
      </c>
      <c r="CL218" s="40">
        <v>0</v>
      </c>
      <c r="CM218" s="79">
        <v>0</v>
      </c>
      <c r="CN218" s="39">
        <f t="shared" si="1285"/>
        <v>0</v>
      </c>
      <c r="CO218" s="40">
        <v>0</v>
      </c>
      <c r="CP218" s="79">
        <v>0</v>
      </c>
      <c r="CQ218" s="39">
        <f t="shared" si="1286"/>
        <v>0</v>
      </c>
      <c r="CR218" s="40">
        <v>0</v>
      </c>
      <c r="CS218" s="79">
        <v>0</v>
      </c>
      <c r="CT218" s="39">
        <f t="shared" si="1287"/>
        <v>0</v>
      </c>
      <c r="CU218" s="40">
        <v>0</v>
      </c>
      <c r="CV218" s="79">
        <v>0</v>
      </c>
      <c r="CW218" s="39">
        <f t="shared" si="1288"/>
        <v>0</v>
      </c>
      <c r="CX218" s="40"/>
      <c r="CY218" s="79"/>
      <c r="CZ218" s="39"/>
      <c r="DA218" s="40">
        <v>0</v>
      </c>
      <c r="DB218" s="79">
        <v>0</v>
      </c>
      <c r="DC218" s="39">
        <f t="shared" si="1289"/>
        <v>0</v>
      </c>
      <c r="DD218" s="40">
        <v>0</v>
      </c>
      <c r="DE218" s="79">
        <v>0</v>
      </c>
      <c r="DF218" s="39">
        <f t="shared" si="1290"/>
        <v>0</v>
      </c>
      <c r="DG218" s="40">
        <v>0</v>
      </c>
      <c r="DH218" s="79">
        <v>0</v>
      </c>
      <c r="DI218" s="39">
        <f t="shared" si="1291"/>
        <v>0</v>
      </c>
      <c r="DJ218" s="40">
        <v>0</v>
      </c>
      <c r="DK218" s="79">
        <v>0</v>
      </c>
      <c r="DL218" s="39">
        <f t="shared" si="1292"/>
        <v>0</v>
      </c>
      <c r="DM218" s="80">
        <v>444.5147</v>
      </c>
      <c r="DN218" s="79">
        <v>17910.188999999998</v>
      </c>
      <c r="DO218" s="39">
        <f t="shared" si="1293"/>
        <v>40291.556162259643</v>
      </c>
      <c r="DP218" s="40">
        <v>0</v>
      </c>
      <c r="DQ218" s="79">
        <v>0</v>
      </c>
      <c r="DR218" s="39">
        <f t="shared" si="1294"/>
        <v>0</v>
      </c>
      <c r="DS218" s="40">
        <v>0</v>
      </c>
      <c r="DT218" s="79">
        <v>0</v>
      </c>
      <c r="DU218" s="39">
        <f t="shared" si="1295"/>
        <v>0</v>
      </c>
      <c r="DV218" s="40">
        <v>0</v>
      </c>
      <c r="DW218" s="79">
        <v>0</v>
      </c>
      <c r="DX218" s="39">
        <f t="shared" si="1296"/>
        <v>0</v>
      </c>
      <c r="DY218" s="40">
        <v>0</v>
      </c>
      <c r="DZ218" s="79">
        <v>0</v>
      </c>
      <c r="EA218" s="39">
        <f t="shared" si="1297"/>
        <v>0</v>
      </c>
      <c r="EB218" s="40">
        <v>0</v>
      </c>
      <c r="EC218" s="79">
        <v>0</v>
      </c>
      <c r="ED218" s="39">
        <f t="shared" si="1298"/>
        <v>0</v>
      </c>
      <c r="EE218" s="40">
        <v>0</v>
      </c>
      <c r="EF218" s="79">
        <v>0</v>
      </c>
      <c r="EG218" s="39">
        <f t="shared" si="1299"/>
        <v>0</v>
      </c>
      <c r="EH218" s="40">
        <v>0</v>
      </c>
      <c r="EI218" s="79">
        <v>0</v>
      </c>
      <c r="EJ218" s="39">
        <f t="shared" si="1300"/>
        <v>0</v>
      </c>
      <c r="EK218" s="80">
        <v>8.9000000000000006E-4</v>
      </c>
      <c r="EL218" s="79">
        <v>0.32100000000000001</v>
      </c>
      <c r="EM218" s="39">
        <f t="shared" si="1301"/>
        <v>360674.15730337077</v>
      </c>
      <c r="EN218" s="40">
        <v>0</v>
      </c>
      <c r="EO218" s="79">
        <v>0</v>
      </c>
      <c r="EP218" s="39">
        <f t="shared" si="1302"/>
        <v>0</v>
      </c>
      <c r="EQ218" s="40">
        <v>0</v>
      </c>
      <c r="ER218" s="79">
        <v>0</v>
      </c>
      <c r="ES218" s="39">
        <f t="shared" si="1303"/>
        <v>0</v>
      </c>
      <c r="ET218" s="80">
        <v>314.41415999999998</v>
      </c>
      <c r="EU218" s="79">
        <v>8090.4319999999998</v>
      </c>
      <c r="EV218" s="39">
        <f t="shared" si="1304"/>
        <v>25731.767296994512</v>
      </c>
      <c r="EW218" s="40">
        <v>0</v>
      </c>
      <c r="EX218" s="79">
        <v>0</v>
      </c>
      <c r="EY218" s="39">
        <f t="shared" si="1305"/>
        <v>0</v>
      </c>
      <c r="EZ218" s="40">
        <v>0</v>
      </c>
      <c r="FA218" s="79">
        <v>0</v>
      </c>
      <c r="FB218" s="39">
        <f t="shared" si="1306"/>
        <v>0</v>
      </c>
      <c r="FC218" s="40">
        <v>0</v>
      </c>
      <c r="FD218" s="79">
        <v>0</v>
      </c>
      <c r="FE218" s="39">
        <f t="shared" si="1307"/>
        <v>0</v>
      </c>
      <c r="FF218" s="40">
        <v>0</v>
      </c>
      <c r="FG218" s="79">
        <v>0</v>
      </c>
      <c r="FH218" s="39">
        <f t="shared" si="1308"/>
        <v>0</v>
      </c>
      <c r="FI218" s="40">
        <v>0</v>
      </c>
      <c r="FJ218" s="79">
        <v>0</v>
      </c>
      <c r="FK218" s="39">
        <f t="shared" si="1309"/>
        <v>0</v>
      </c>
      <c r="FL218" s="80">
        <v>132.59792999999999</v>
      </c>
      <c r="FM218" s="79">
        <v>4861.491</v>
      </c>
      <c r="FN218" s="39">
        <f t="shared" si="1310"/>
        <v>36663.400401499479</v>
      </c>
      <c r="FO218" s="40">
        <v>0</v>
      </c>
      <c r="FP218" s="79">
        <v>0</v>
      </c>
      <c r="FQ218" s="39">
        <f t="shared" si="1311"/>
        <v>0</v>
      </c>
      <c r="FR218" s="40">
        <v>0</v>
      </c>
      <c r="FS218" s="79">
        <v>0</v>
      </c>
      <c r="FT218" s="39">
        <f t="shared" si="1312"/>
        <v>0</v>
      </c>
      <c r="FU218" s="40">
        <v>0</v>
      </c>
      <c r="FV218" s="79">
        <v>0</v>
      </c>
      <c r="FW218" s="39">
        <f t="shared" si="1313"/>
        <v>0</v>
      </c>
      <c r="FX218" s="40">
        <v>0</v>
      </c>
      <c r="FY218" s="79">
        <v>0</v>
      </c>
      <c r="FZ218" s="39">
        <f t="shared" si="1314"/>
        <v>0</v>
      </c>
      <c r="GA218" s="80">
        <v>4.3674799999999996</v>
      </c>
      <c r="GB218" s="79">
        <v>710.14099999999996</v>
      </c>
      <c r="GC218" s="39">
        <f t="shared" si="1315"/>
        <v>162597.42460182987</v>
      </c>
      <c r="GD218" s="80">
        <v>31.558040000000002</v>
      </c>
      <c r="GE218" s="79">
        <v>1123.2070000000001</v>
      </c>
      <c r="GF218" s="39">
        <f t="shared" si="1316"/>
        <v>35591.785801653081</v>
      </c>
      <c r="GG218" s="40">
        <v>6.9949999999999998E-2</v>
      </c>
      <c r="GH218" s="79">
        <v>33.386000000000003</v>
      </c>
      <c r="GI218" s="39">
        <f t="shared" si="1317"/>
        <v>477283.77412437461</v>
      </c>
      <c r="GJ218" s="40">
        <v>0</v>
      </c>
      <c r="GK218" s="79">
        <v>0</v>
      </c>
      <c r="GL218" s="39">
        <f t="shared" si="1318"/>
        <v>0</v>
      </c>
      <c r="GM218" s="40">
        <v>0</v>
      </c>
      <c r="GN218" s="79">
        <v>0</v>
      </c>
      <c r="GO218" s="39">
        <f t="shared" si="1319"/>
        <v>0</v>
      </c>
      <c r="GP218" s="40">
        <v>0</v>
      </c>
      <c r="GQ218" s="79">
        <v>0</v>
      </c>
      <c r="GR218" s="39">
        <f t="shared" si="1320"/>
        <v>0</v>
      </c>
      <c r="GS218" s="8">
        <f t="shared" si="1322"/>
        <v>2610.1088399999994</v>
      </c>
      <c r="GT218" s="69">
        <f t="shared" si="1323"/>
        <v>92236.941999999981</v>
      </c>
    </row>
    <row r="219" spans="1:202" x14ac:dyDescent="0.3">
      <c r="A219" s="52">
        <v>2022</v>
      </c>
      <c r="B219" s="53" t="s">
        <v>10</v>
      </c>
      <c r="C219" s="40">
        <v>0</v>
      </c>
      <c r="D219" s="79">
        <v>0</v>
      </c>
      <c r="E219" s="39">
        <f t="shared" si="1324"/>
        <v>0</v>
      </c>
      <c r="F219" s="80">
        <v>36.366480000000003</v>
      </c>
      <c r="G219" s="79">
        <v>1628.0640000000001</v>
      </c>
      <c r="H219" s="39">
        <f t="shared" si="1258"/>
        <v>44768.259122136646</v>
      </c>
      <c r="I219" s="80">
        <v>32.199120000000001</v>
      </c>
      <c r="J219" s="79">
        <v>1254.7729999999999</v>
      </c>
      <c r="K219" s="39">
        <f t="shared" si="1259"/>
        <v>38969.170586028435</v>
      </c>
      <c r="L219" s="40">
        <v>0</v>
      </c>
      <c r="M219" s="79">
        <v>0</v>
      </c>
      <c r="N219" s="39">
        <f t="shared" si="1260"/>
        <v>0</v>
      </c>
      <c r="O219" s="40">
        <v>0</v>
      </c>
      <c r="P219" s="79">
        <v>0</v>
      </c>
      <c r="Q219" s="39">
        <f t="shared" si="1261"/>
        <v>0</v>
      </c>
      <c r="R219" s="40">
        <v>0</v>
      </c>
      <c r="S219" s="79">
        <v>0</v>
      </c>
      <c r="T219" s="39">
        <f t="shared" si="1262"/>
        <v>0</v>
      </c>
      <c r="U219" s="40">
        <v>0</v>
      </c>
      <c r="V219" s="79">
        <v>0</v>
      </c>
      <c r="W219" s="39">
        <f t="shared" si="1263"/>
        <v>0</v>
      </c>
      <c r="X219" s="80">
        <v>190.38579999999999</v>
      </c>
      <c r="Y219" s="79">
        <v>10048.261</v>
      </c>
      <c r="Z219" s="39">
        <f t="shared" si="1264"/>
        <v>52778.416247430221</v>
      </c>
      <c r="AA219" s="40">
        <v>0</v>
      </c>
      <c r="AB219" s="79">
        <v>0</v>
      </c>
      <c r="AC219" s="39">
        <f t="shared" si="1265"/>
        <v>0</v>
      </c>
      <c r="AD219" s="40">
        <v>0</v>
      </c>
      <c r="AE219" s="79">
        <v>0</v>
      </c>
      <c r="AF219" s="39">
        <f t="shared" si="1266"/>
        <v>0</v>
      </c>
      <c r="AG219" s="40">
        <v>0</v>
      </c>
      <c r="AH219" s="79">
        <v>0</v>
      </c>
      <c r="AI219" s="39">
        <f t="shared" si="1267"/>
        <v>0</v>
      </c>
      <c r="AJ219" s="80">
        <v>311.89100000000002</v>
      </c>
      <c r="AK219" s="79">
        <v>11062.453</v>
      </c>
      <c r="AL219" s="39">
        <f t="shared" si="1268"/>
        <v>35468.971531721014</v>
      </c>
      <c r="AM219" s="40">
        <v>0</v>
      </c>
      <c r="AN219" s="79">
        <v>0</v>
      </c>
      <c r="AO219" s="39">
        <f t="shared" si="1269"/>
        <v>0</v>
      </c>
      <c r="AP219" s="80">
        <v>7.7999999999999996E-3</v>
      </c>
      <c r="AQ219" s="79">
        <v>3.5000000000000003E-2</v>
      </c>
      <c r="AR219" s="39">
        <f t="shared" si="1270"/>
        <v>4487.1794871794882</v>
      </c>
      <c r="AS219" s="40">
        <v>0</v>
      </c>
      <c r="AT219" s="79">
        <v>0</v>
      </c>
      <c r="AU219" s="39">
        <f t="shared" si="1271"/>
        <v>0</v>
      </c>
      <c r="AV219" s="80">
        <v>289.16919999999999</v>
      </c>
      <c r="AW219" s="79">
        <v>10663.293</v>
      </c>
      <c r="AX219" s="39">
        <f t="shared" si="1272"/>
        <v>36875.618150204107</v>
      </c>
      <c r="AY219" s="80">
        <v>6.7350000000000003</v>
      </c>
      <c r="AZ219" s="79">
        <v>187.285</v>
      </c>
      <c r="BA219" s="39">
        <f t="shared" si="1273"/>
        <v>27807.720861172973</v>
      </c>
      <c r="BB219" s="40">
        <v>0</v>
      </c>
      <c r="BC219" s="79">
        <v>0</v>
      </c>
      <c r="BD219" s="39">
        <f t="shared" si="1274"/>
        <v>0</v>
      </c>
      <c r="BE219" s="80"/>
      <c r="BF219" s="79"/>
      <c r="BG219" s="39"/>
      <c r="BH219" s="80">
        <v>15.34</v>
      </c>
      <c r="BI219" s="79">
        <v>323.12400000000002</v>
      </c>
      <c r="BJ219" s="39">
        <f t="shared" si="1275"/>
        <v>21064.14602346806</v>
      </c>
      <c r="BK219" s="40">
        <v>0</v>
      </c>
      <c r="BL219" s="79">
        <v>0</v>
      </c>
      <c r="BM219" s="39">
        <f t="shared" si="1276"/>
        <v>0</v>
      </c>
      <c r="BN219" s="40">
        <v>0</v>
      </c>
      <c r="BO219" s="79">
        <v>0</v>
      </c>
      <c r="BP219" s="39">
        <f t="shared" si="1277"/>
        <v>0</v>
      </c>
      <c r="BQ219" s="40">
        <v>0</v>
      </c>
      <c r="BR219" s="79">
        <v>0</v>
      </c>
      <c r="BS219" s="39">
        <f t="shared" si="1278"/>
        <v>0</v>
      </c>
      <c r="BT219" s="80">
        <v>28.099709999999998</v>
      </c>
      <c r="BU219" s="79">
        <v>798.46</v>
      </c>
      <c r="BV219" s="39">
        <f t="shared" si="1279"/>
        <v>28415.239872582319</v>
      </c>
      <c r="BW219" s="40">
        <v>0</v>
      </c>
      <c r="BX219" s="79">
        <v>0</v>
      </c>
      <c r="BY219" s="39">
        <f t="shared" si="1280"/>
        <v>0</v>
      </c>
      <c r="BZ219" s="80">
        <v>0.40100000000000002</v>
      </c>
      <c r="CA219" s="79">
        <v>370.84899999999999</v>
      </c>
      <c r="CB219" s="39">
        <f t="shared" si="1281"/>
        <v>924810.47381546127</v>
      </c>
      <c r="CC219" s="40">
        <v>0</v>
      </c>
      <c r="CD219" s="79">
        <v>0</v>
      </c>
      <c r="CE219" s="39">
        <f t="shared" si="1282"/>
        <v>0</v>
      </c>
      <c r="CF219" s="40">
        <v>0</v>
      </c>
      <c r="CG219" s="79">
        <v>0</v>
      </c>
      <c r="CH219" s="39">
        <f t="shared" si="1283"/>
        <v>0</v>
      </c>
      <c r="CI219" s="40">
        <v>0</v>
      </c>
      <c r="CJ219" s="79">
        <v>0</v>
      </c>
      <c r="CK219" s="39">
        <f t="shared" si="1284"/>
        <v>0</v>
      </c>
      <c r="CL219" s="40">
        <v>0</v>
      </c>
      <c r="CM219" s="79">
        <v>0</v>
      </c>
      <c r="CN219" s="39">
        <f t="shared" si="1285"/>
        <v>0</v>
      </c>
      <c r="CO219" s="40">
        <v>0</v>
      </c>
      <c r="CP219" s="79">
        <v>0</v>
      </c>
      <c r="CQ219" s="39">
        <f t="shared" si="1286"/>
        <v>0</v>
      </c>
      <c r="CR219" s="40">
        <v>0</v>
      </c>
      <c r="CS219" s="79">
        <v>0</v>
      </c>
      <c r="CT219" s="39">
        <f t="shared" si="1287"/>
        <v>0</v>
      </c>
      <c r="CU219" s="40">
        <v>0</v>
      </c>
      <c r="CV219" s="79">
        <v>0</v>
      </c>
      <c r="CW219" s="39">
        <f t="shared" si="1288"/>
        <v>0</v>
      </c>
      <c r="CX219" s="40"/>
      <c r="CY219" s="79"/>
      <c r="CZ219" s="39"/>
      <c r="DA219" s="40">
        <v>0</v>
      </c>
      <c r="DB219" s="79">
        <v>0</v>
      </c>
      <c r="DC219" s="39">
        <f t="shared" si="1289"/>
        <v>0</v>
      </c>
      <c r="DD219" s="40">
        <v>0</v>
      </c>
      <c r="DE219" s="79">
        <v>0</v>
      </c>
      <c r="DF219" s="39">
        <f t="shared" si="1290"/>
        <v>0</v>
      </c>
      <c r="DG219" s="40">
        <v>0</v>
      </c>
      <c r="DH219" s="79">
        <v>0</v>
      </c>
      <c r="DI219" s="39">
        <f t="shared" si="1291"/>
        <v>0</v>
      </c>
      <c r="DJ219" s="40">
        <v>0</v>
      </c>
      <c r="DK219" s="79">
        <v>0</v>
      </c>
      <c r="DL219" s="39">
        <f t="shared" si="1292"/>
        <v>0</v>
      </c>
      <c r="DM219" s="80">
        <v>572.84400000000005</v>
      </c>
      <c r="DN219" s="79">
        <v>23919.366999999998</v>
      </c>
      <c r="DO219" s="39">
        <f t="shared" si="1293"/>
        <v>41755.463965756811</v>
      </c>
      <c r="DP219" s="40">
        <v>0</v>
      </c>
      <c r="DQ219" s="79">
        <v>0</v>
      </c>
      <c r="DR219" s="39">
        <f t="shared" si="1294"/>
        <v>0</v>
      </c>
      <c r="DS219" s="40">
        <v>0</v>
      </c>
      <c r="DT219" s="79">
        <v>0</v>
      </c>
      <c r="DU219" s="39">
        <f t="shared" si="1295"/>
        <v>0</v>
      </c>
      <c r="DV219" s="40">
        <v>0</v>
      </c>
      <c r="DW219" s="79">
        <v>0</v>
      </c>
      <c r="DX219" s="39">
        <f t="shared" si="1296"/>
        <v>0</v>
      </c>
      <c r="DY219" s="40">
        <v>0</v>
      </c>
      <c r="DZ219" s="79">
        <v>0</v>
      </c>
      <c r="EA219" s="39">
        <f t="shared" si="1297"/>
        <v>0</v>
      </c>
      <c r="EB219" s="40">
        <v>0</v>
      </c>
      <c r="EC219" s="79">
        <v>0</v>
      </c>
      <c r="ED219" s="39">
        <f t="shared" si="1298"/>
        <v>0</v>
      </c>
      <c r="EE219" s="40">
        <v>0</v>
      </c>
      <c r="EF219" s="79">
        <v>0</v>
      </c>
      <c r="EG219" s="39">
        <f t="shared" si="1299"/>
        <v>0</v>
      </c>
      <c r="EH219" s="40">
        <v>0</v>
      </c>
      <c r="EI219" s="79">
        <v>0</v>
      </c>
      <c r="EJ219" s="39">
        <f t="shared" si="1300"/>
        <v>0</v>
      </c>
      <c r="EK219" s="80">
        <v>2.15E-3</v>
      </c>
      <c r="EL219" s="79">
        <v>1.609</v>
      </c>
      <c r="EM219" s="39">
        <f t="shared" si="1301"/>
        <v>748372.09302325582</v>
      </c>
      <c r="EN219" s="40">
        <v>0</v>
      </c>
      <c r="EO219" s="79">
        <v>0</v>
      </c>
      <c r="EP219" s="39">
        <f t="shared" si="1302"/>
        <v>0</v>
      </c>
      <c r="EQ219" s="40">
        <v>0</v>
      </c>
      <c r="ER219" s="79">
        <v>0</v>
      </c>
      <c r="ES219" s="39">
        <f t="shared" si="1303"/>
        <v>0</v>
      </c>
      <c r="ET219" s="80">
        <v>224.9932</v>
      </c>
      <c r="EU219" s="79">
        <v>5844.924</v>
      </c>
      <c r="EV219" s="39">
        <f t="shared" si="1304"/>
        <v>25978.225119692506</v>
      </c>
      <c r="EW219" s="40">
        <v>0</v>
      </c>
      <c r="EX219" s="79">
        <v>0</v>
      </c>
      <c r="EY219" s="39">
        <f t="shared" si="1305"/>
        <v>0</v>
      </c>
      <c r="EZ219" s="40">
        <v>0</v>
      </c>
      <c r="FA219" s="79">
        <v>0</v>
      </c>
      <c r="FB219" s="39">
        <f t="shared" si="1306"/>
        <v>0</v>
      </c>
      <c r="FC219" s="40">
        <v>0</v>
      </c>
      <c r="FD219" s="79">
        <v>0</v>
      </c>
      <c r="FE219" s="39">
        <f t="shared" si="1307"/>
        <v>0</v>
      </c>
      <c r="FF219" s="40">
        <v>0</v>
      </c>
      <c r="FG219" s="79">
        <v>0</v>
      </c>
      <c r="FH219" s="39">
        <f t="shared" si="1308"/>
        <v>0</v>
      </c>
      <c r="FI219" s="40">
        <v>0</v>
      </c>
      <c r="FJ219" s="79">
        <v>0</v>
      </c>
      <c r="FK219" s="39">
        <f t="shared" si="1309"/>
        <v>0</v>
      </c>
      <c r="FL219" s="80">
        <v>77.013800000000003</v>
      </c>
      <c r="FM219" s="79">
        <v>4162.2079999999996</v>
      </c>
      <c r="FN219" s="39">
        <f t="shared" si="1310"/>
        <v>54044.963370201178</v>
      </c>
      <c r="FO219" s="40">
        <v>0</v>
      </c>
      <c r="FP219" s="79">
        <v>0</v>
      </c>
      <c r="FQ219" s="39">
        <f t="shared" si="1311"/>
        <v>0</v>
      </c>
      <c r="FR219" s="40">
        <v>0</v>
      </c>
      <c r="FS219" s="79">
        <v>0</v>
      </c>
      <c r="FT219" s="39">
        <f t="shared" si="1312"/>
        <v>0</v>
      </c>
      <c r="FU219" s="40">
        <v>0</v>
      </c>
      <c r="FV219" s="79">
        <v>0</v>
      </c>
      <c r="FW219" s="39">
        <f t="shared" si="1313"/>
        <v>0</v>
      </c>
      <c r="FX219" s="80">
        <v>8.1999999999999998E-4</v>
      </c>
      <c r="FY219" s="79">
        <v>0.84299999999999997</v>
      </c>
      <c r="FZ219" s="39">
        <f t="shared" si="1314"/>
        <v>1028048.7804878048</v>
      </c>
      <c r="GA219" s="80">
        <v>2.1299999999999999E-3</v>
      </c>
      <c r="GB219" s="79">
        <v>1.3959999999999999</v>
      </c>
      <c r="GC219" s="39">
        <f t="shared" si="1315"/>
        <v>655399.06103286392</v>
      </c>
      <c r="GD219" s="80">
        <v>83.937979999999996</v>
      </c>
      <c r="GE219" s="79">
        <v>4583.0990000000002</v>
      </c>
      <c r="GF219" s="39">
        <f t="shared" si="1316"/>
        <v>54601.016131195916</v>
      </c>
      <c r="GG219" s="80">
        <v>0.20200000000000001</v>
      </c>
      <c r="GH219" s="79">
        <v>13.342000000000001</v>
      </c>
      <c r="GI219" s="39">
        <f t="shared" si="1317"/>
        <v>66049.504950495044</v>
      </c>
      <c r="GJ219" s="40">
        <v>0</v>
      </c>
      <c r="GK219" s="79">
        <v>0</v>
      </c>
      <c r="GL219" s="39">
        <f t="shared" si="1318"/>
        <v>0</v>
      </c>
      <c r="GM219" s="40">
        <v>0</v>
      </c>
      <c r="GN219" s="79">
        <v>0</v>
      </c>
      <c r="GO219" s="39">
        <f t="shared" si="1319"/>
        <v>0</v>
      </c>
      <c r="GP219" s="40">
        <v>0</v>
      </c>
      <c r="GQ219" s="79">
        <v>0</v>
      </c>
      <c r="GR219" s="39">
        <f t="shared" si="1320"/>
        <v>0</v>
      </c>
      <c r="GS219" s="8">
        <f t="shared" si="1322"/>
        <v>1869.5911899999999</v>
      </c>
      <c r="GT219" s="69">
        <f t="shared" si="1323"/>
        <v>74863.384999999995</v>
      </c>
    </row>
    <row r="220" spans="1:202" x14ac:dyDescent="0.3">
      <c r="A220" s="52">
        <v>2022</v>
      </c>
      <c r="B220" s="53" t="s">
        <v>11</v>
      </c>
      <c r="C220" s="40">
        <v>0</v>
      </c>
      <c r="D220" s="79">
        <v>0</v>
      </c>
      <c r="E220" s="39">
        <f t="shared" si="1324"/>
        <v>0</v>
      </c>
      <c r="F220" s="80">
        <v>25.331199999999999</v>
      </c>
      <c r="G220" s="79">
        <v>1448.732</v>
      </c>
      <c r="H220" s="39">
        <f t="shared" si="1258"/>
        <v>57191.605608893384</v>
      </c>
      <c r="I220" s="80">
        <v>77.98272</v>
      </c>
      <c r="J220" s="79">
        <v>3127.9259999999999</v>
      </c>
      <c r="K220" s="39">
        <f t="shared" si="1259"/>
        <v>40110.501403387832</v>
      </c>
      <c r="L220" s="40">
        <v>0</v>
      </c>
      <c r="M220" s="79">
        <v>0</v>
      </c>
      <c r="N220" s="39">
        <f t="shared" si="1260"/>
        <v>0</v>
      </c>
      <c r="O220" s="40">
        <v>0</v>
      </c>
      <c r="P220" s="79">
        <v>0</v>
      </c>
      <c r="Q220" s="39">
        <f t="shared" si="1261"/>
        <v>0</v>
      </c>
      <c r="R220" s="40">
        <v>0</v>
      </c>
      <c r="S220" s="79">
        <v>0</v>
      </c>
      <c r="T220" s="39">
        <f t="shared" si="1262"/>
        <v>0</v>
      </c>
      <c r="U220" s="40">
        <v>0</v>
      </c>
      <c r="V220" s="79">
        <v>0</v>
      </c>
      <c r="W220" s="39">
        <f t="shared" si="1263"/>
        <v>0</v>
      </c>
      <c r="X220" s="80">
        <v>71.299509999999998</v>
      </c>
      <c r="Y220" s="79">
        <v>3738.393</v>
      </c>
      <c r="Z220" s="39">
        <f t="shared" si="1264"/>
        <v>52432.23971665444</v>
      </c>
      <c r="AA220" s="80">
        <v>1.2040200000000001</v>
      </c>
      <c r="AB220" s="79">
        <v>176.024</v>
      </c>
      <c r="AC220" s="39">
        <f t="shared" si="1265"/>
        <v>146196.90702812243</v>
      </c>
      <c r="AD220" s="40">
        <v>0</v>
      </c>
      <c r="AE220" s="79">
        <v>0</v>
      </c>
      <c r="AF220" s="39">
        <f t="shared" si="1266"/>
        <v>0</v>
      </c>
      <c r="AG220" s="40">
        <v>0</v>
      </c>
      <c r="AH220" s="79">
        <v>0</v>
      </c>
      <c r="AI220" s="39">
        <f t="shared" si="1267"/>
        <v>0</v>
      </c>
      <c r="AJ220" s="80">
        <v>943.928</v>
      </c>
      <c r="AK220" s="79">
        <v>32149.159</v>
      </c>
      <c r="AL220" s="39">
        <f t="shared" si="1268"/>
        <v>34058.910213490861</v>
      </c>
      <c r="AM220" s="40">
        <v>0</v>
      </c>
      <c r="AN220" s="79">
        <v>0</v>
      </c>
      <c r="AO220" s="39">
        <f t="shared" si="1269"/>
        <v>0</v>
      </c>
      <c r="AP220" s="80">
        <v>6.9500000000000004E-3</v>
      </c>
      <c r="AQ220" s="79">
        <v>3.5000000000000003E-2</v>
      </c>
      <c r="AR220" s="39">
        <f t="shared" si="1270"/>
        <v>5035.9712230215828</v>
      </c>
      <c r="AS220" s="40">
        <v>0</v>
      </c>
      <c r="AT220" s="79">
        <v>0</v>
      </c>
      <c r="AU220" s="39">
        <f t="shared" si="1271"/>
        <v>0</v>
      </c>
      <c r="AV220" s="80">
        <v>268.00885999999997</v>
      </c>
      <c r="AW220" s="79">
        <v>9882.4789999999994</v>
      </c>
      <c r="AX220" s="39">
        <f t="shared" si="1272"/>
        <v>36873.702608189895</v>
      </c>
      <c r="AY220" s="40">
        <v>0</v>
      </c>
      <c r="AZ220" s="79">
        <v>0</v>
      </c>
      <c r="BA220" s="39">
        <f t="shared" si="1273"/>
        <v>0</v>
      </c>
      <c r="BB220" s="40">
        <v>0</v>
      </c>
      <c r="BC220" s="79">
        <v>0</v>
      </c>
      <c r="BD220" s="39">
        <f t="shared" si="1274"/>
        <v>0</v>
      </c>
      <c r="BE220" s="40"/>
      <c r="BF220" s="79"/>
      <c r="BG220" s="39"/>
      <c r="BH220" s="40">
        <v>0</v>
      </c>
      <c r="BI220" s="79">
        <v>0</v>
      </c>
      <c r="BJ220" s="39">
        <f t="shared" si="1275"/>
        <v>0</v>
      </c>
      <c r="BK220" s="40">
        <v>0</v>
      </c>
      <c r="BL220" s="79">
        <v>0</v>
      </c>
      <c r="BM220" s="39">
        <f t="shared" si="1276"/>
        <v>0</v>
      </c>
      <c r="BN220" s="40">
        <v>0</v>
      </c>
      <c r="BO220" s="79">
        <v>0</v>
      </c>
      <c r="BP220" s="39">
        <f t="shared" si="1277"/>
        <v>0</v>
      </c>
      <c r="BQ220" s="40">
        <v>0</v>
      </c>
      <c r="BR220" s="79">
        <v>0</v>
      </c>
      <c r="BS220" s="39">
        <f t="shared" si="1278"/>
        <v>0</v>
      </c>
      <c r="BT220" s="80">
        <v>12.093579999999999</v>
      </c>
      <c r="BU220" s="79">
        <v>319.14400000000001</v>
      </c>
      <c r="BV220" s="39">
        <f t="shared" si="1279"/>
        <v>26389.538912381613</v>
      </c>
      <c r="BW220" s="40">
        <v>0</v>
      </c>
      <c r="BX220" s="79">
        <v>0</v>
      </c>
      <c r="BY220" s="39">
        <f t="shared" si="1280"/>
        <v>0</v>
      </c>
      <c r="BZ220" s="80">
        <v>0.45900000000000002</v>
      </c>
      <c r="CA220" s="79">
        <v>400.84300000000002</v>
      </c>
      <c r="CB220" s="39">
        <f t="shared" si="1281"/>
        <v>873296.29629629629</v>
      </c>
      <c r="CC220" s="40">
        <v>0</v>
      </c>
      <c r="CD220" s="79">
        <v>0</v>
      </c>
      <c r="CE220" s="39">
        <f t="shared" si="1282"/>
        <v>0</v>
      </c>
      <c r="CF220" s="80">
        <v>18.849610000000002</v>
      </c>
      <c r="CG220" s="79">
        <v>1042.788</v>
      </c>
      <c r="CH220" s="39">
        <f t="shared" si="1283"/>
        <v>55321.462884377972</v>
      </c>
      <c r="CI220" s="40">
        <v>0</v>
      </c>
      <c r="CJ220" s="79">
        <v>0</v>
      </c>
      <c r="CK220" s="39">
        <f t="shared" si="1284"/>
        <v>0</v>
      </c>
      <c r="CL220" s="40">
        <v>0</v>
      </c>
      <c r="CM220" s="79">
        <v>0</v>
      </c>
      <c r="CN220" s="39">
        <f t="shared" si="1285"/>
        <v>0</v>
      </c>
      <c r="CO220" s="40">
        <v>0</v>
      </c>
      <c r="CP220" s="79">
        <v>0</v>
      </c>
      <c r="CQ220" s="39">
        <f t="shared" si="1286"/>
        <v>0</v>
      </c>
      <c r="CR220" s="40">
        <v>0</v>
      </c>
      <c r="CS220" s="79">
        <v>0</v>
      </c>
      <c r="CT220" s="39">
        <f t="shared" si="1287"/>
        <v>0</v>
      </c>
      <c r="CU220" s="40">
        <v>0</v>
      </c>
      <c r="CV220" s="79">
        <v>0</v>
      </c>
      <c r="CW220" s="39">
        <f t="shared" si="1288"/>
        <v>0</v>
      </c>
      <c r="CX220" s="40"/>
      <c r="CY220" s="79"/>
      <c r="CZ220" s="39"/>
      <c r="DA220" s="40">
        <v>0</v>
      </c>
      <c r="DB220" s="79">
        <v>0</v>
      </c>
      <c r="DC220" s="39">
        <f t="shared" si="1289"/>
        <v>0</v>
      </c>
      <c r="DD220" s="40">
        <v>0</v>
      </c>
      <c r="DE220" s="79">
        <v>0</v>
      </c>
      <c r="DF220" s="39">
        <f t="shared" si="1290"/>
        <v>0</v>
      </c>
      <c r="DG220" s="40">
        <v>0</v>
      </c>
      <c r="DH220" s="79">
        <v>0</v>
      </c>
      <c r="DI220" s="39">
        <f t="shared" si="1291"/>
        <v>0</v>
      </c>
      <c r="DJ220" s="40">
        <v>0</v>
      </c>
      <c r="DK220" s="79">
        <v>0</v>
      </c>
      <c r="DL220" s="39">
        <f t="shared" si="1292"/>
        <v>0</v>
      </c>
      <c r="DM220" s="80">
        <v>334.20274999999998</v>
      </c>
      <c r="DN220" s="79">
        <v>14442.672</v>
      </c>
      <c r="DO220" s="39">
        <f t="shared" si="1293"/>
        <v>43215.299694571644</v>
      </c>
      <c r="DP220" s="40">
        <v>0</v>
      </c>
      <c r="DQ220" s="79">
        <v>0</v>
      </c>
      <c r="DR220" s="39">
        <f t="shared" si="1294"/>
        <v>0</v>
      </c>
      <c r="DS220" s="40">
        <v>0</v>
      </c>
      <c r="DT220" s="79">
        <v>0</v>
      </c>
      <c r="DU220" s="39">
        <f t="shared" si="1295"/>
        <v>0</v>
      </c>
      <c r="DV220" s="40">
        <v>0</v>
      </c>
      <c r="DW220" s="79">
        <v>0</v>
      </c>
      <c r="DX220" s="39">
        <f t="shared" si="1296"/>
        <v>0</v>
      </c>
      <c r="DY220" s="40">
        <v>0</v>
      </c>
      <c r="DZ220" s="79">
        <v>0</v>
      </c>
      <c r="EA220" s="39">
        <f t="shared" si="1297"/>
        <v>0</v>
      </c>
      <c r="EB220" s="40">
        <v>0</v>
      </c>
      <c r="EC220" s="79">
        <v>0</v>
      </c>
      <c r="ED220" s="39">
        <f t="shared" si="1298"/>
        <v>0</v>
      </c>
      <c r="EE220" s="40">
        <v>0</v>
      </c>
      <c r="EF220" s="79">
        <v>0</v>
      </c>
      <c r="EG220" s="39">
        <f t="shared" si="1299"/>
        <v>0</v>
      </c>
      <c r="EH220" s="40">
        <v>0</v>
      </c>
      <c r="EI220" s="79">
        <v>0</v>
      </c>
      <c r="EJ220" s="39">
        <f t="shared" si="1300"/>
        <v>0</v>
      </c>
      <c r="EK220" s="40">
        <v>0</v>
      </c>
      <c r="EL220" s="79">
        <v>0</v>
      </c>
      <c r="EM220" s="39">
        <f t="shared" si="1301"/>
        <v>0</v>
      </c>
      <c r="EN220" s="40">
        <v>0</v>
      </c>
      <c r="EO220" s="79">
        <v>0</v>
      </c>
      <c r="EP220" s="39">
        <f t="shared" si="1302"/>
        <v>0</v>
      </c>
      <c r="EQ220" s="40">
        <v>0</v>
      </c>
      <c r="ER220" s="79">
        <v>0</v>
      </c>
      <c r="ES220" s="39">
        <f t="shared" si="1303"/>
        <v>0</v>
      </c>
      <c r="ET220" s="80">
        <v>203.12216000000001</v>
      </c>
      <c r="EU220" s="79">
        <v>5463.4059999999999</v>
      </c>
      <c r="EV220" s="39">
        <f t="shared" si="1304"/>
        <v>26897.144063454227</v>
      </c>
      <c r="EW220" s="40">
        <v>0</v>
      </c>
      <c r="EX220" s="79">
        <v>0</v>
      </c>
      <c r="EY220" s="39">
        <f t="shared" si="1305"/>
        <v>0</v>
      </c>
      <c r="EZ220" s="40">
        <v>0</v>
      </c>
      <c r="FA220" s="79">
        <v>0</v>
      </c>
      <c r="FB220" s="39">
        <f t="shared" si="1306"/>
        <v>0</v>
      </c>
      <c r="FC220" s="40">
        <v>0</v>
      </c>
      <c r="FD220" s="79">
        <v>0</v>
      </c>
      <c r="FE220" s="39">
        <f t="shared" si="1307"/>
        <v>0</v>
      </c>
      <c r="FF220" s="40">
        <v>0</v>
      </c>
      <c r="FG220" s="79">
        <v>0</v>
      </c>
      <c r="FH220" s="39">
        <f t="shared" si="1308"/>
        <v>0</v>
      </c>
      <c r="FI220" s="40">
        <v>0</v>
      </c>
      <c r="FJ220" s="79">
        <v>0</v>
      </c>
      <c r="FK220" s="39">
        <f t="shared" si="1309"/>
        <v>0</v>
      </c>
      <c r="FL220" s="80">
        <v>40.357480000000002</v>
      </c>
      <c r="FM220" s="79">
        <v>1395.557</v>
      </c>
      <c r="FN220" s="39">
        <f t="shared" si="1310"/>
        <v>34579.884571583752</v>
      </c>
      <c r="FO220" s="40">
        <v>0</v>
      </c>
      <c r="FP220" s="79">
        <v>0</v>
      </c>
      <c r="FQ220" s="39">
        <f t="shared" si="1311"/>
        <v>0</v>
      </c>
      <c r="FR220" s="40">
        <v>0</v>
      </c>
      <c r="FS220" s="79">
        <v>0</v>
      </c>
      <c r="FT220" s="39">
        <f t="shared" si="1312"/>
        <v>0</v>
      </c>
      <c r="FU220" s="40">
        <v>0</v>
      </c>
      <c r="FV220" s="79">
        <v>0</v>
      </c>
      <c r="FW220" s="39">
        <f t="shared" si="1313"/>
        <v>0</v>
      </c>
      <c r="FX220" s="40">
        <v>0</v>
      </c>
      <c r="FY220" s="79">
        <v>0</v>
      </c>
      <c r="FZ220" s="39">
        <f t="shared" si="1314"/>
        <v>0</v>
      </c>
      <c r="GA220" s="80">
        <v>0.98387999999999998</v>
      </c>
      <c r="GB220" s="79">
        <v>28.76</v>
      </c>
      <c r="GC220" s="39">
        <f t="shared" si="1315"/>
        <v>29231.207057771277</v>
      </c>
      <c r="GD220" s="80">
        <v>12.51722</v>
      </c>
      <c r="GE220" s="79">
        <v>1192.846</v>
      </c>
      <c r="GF220" s="39">
        <f t="shared" si="1316"/>
        <v>95296.399679801107</v>
      </c>
      <c r="GG220" s="80">
        <v>7.1200000000000005E-3</v>
      </c>
      <c r="GH220" s="79">
        <v>3.6720000000000002</v>
      </c>
      <c r="GI220" s="39">
        <f t="shared" si="1317"/>
        <v>515730.3370786517</v>
      </c>
      <c r="GJ220" s="40">
        <v>0</v>
      </c>
      <c r="GK220" s="79">
        <v>0</v>
      </c>
      <c r="GL220" s="39">
        <f t="shared" si="1318"/>
        <v>0</v>
      </c>
      <c r="GM220" s="40">
        <v>0</v>
      </c>
      <c r="GN220" s="79">
        <v>0</v>
      </c>
      <c r="GO220" s="39">
        <f t="shared" si="1319"/>
        <v>0</v>
      </c>
      <c r="GP220" s="40">
        <v>0</v>
      </c>
      <c r="GQ220" s="79">
        <v>0</v>
      </c>
      <c r="GR220" s="39">
        <f t="shared" si="1320"/>
        <v>0</v>
      </c>
      <c r="GS220" s="8">
        <f t="shared" si="1322"/>
        <v>2010.3540599999997</v>
      </c>
      <c r="GT220" s="69">
        <f t="shared" si="1323"/>
        <v>74812.436000000016</v>
      </c>
    </row>
    <row r="221" spans="1:202" x14ac:dyDescent="0.3">
      <c r="A221" s="52">
        <v>2022</v>
      </c>
      <c r="B221" s="53" t="s">
        <v>12</v>
      </c>
      <c r="C221" s="40">
        <v>0</v>
      </c>
      <c r="D221" s="79">
        <v>0</v>
      </c>
      <c r="E221" s="39">
        <f t="shared" si="1324"/>
        <v>0</v>
      </c>
      <c r="F221" s="80">
        <v>9.2880000000000003</v>
      </c>
      <c r="G221" s="79">
        <v>400.613</v>
      </c>
      <c r="H221" s="39">
        <f t="shared" si="1258"/>
        <v>43132.321274763133</v>
      </c>
      <c r="I221" s="80">
        <v>28.285439999999998</v>
      </c>
      <c r="J221" s="79">
        <v>1168.761</v>
      </c>
      <c r="K221" s="39">
        <f t="shared" si="1259"/>
        <v>41320.234014390444</v>
      </c>
      <c r="L221" s="40">
        <v>0</v>
      </c>
      <c r="M221" s="79">
        <v>0</v>
      </c>
      <c r="N221" s="39">
        <f t="shared" si="1260"/>
        <v>0</v>
      </c>
      <c r="O221" s="40">
        <v>0</v>
      </c>
      <c r="P221" s="79">
        <v>0</v>
      </c>
      <c r="Q221" s="39">
        <f t="shared" si="1261"/>
        <v>0</v>
      </c>
      <c r="R221" s="40">
        <v>0</v>
      </c>
      <c r="S221" s="79">
        <v>0</v>
      </c>
      <c r="T221" s="39">
        <f t="shared" si="1262"/>
        <v>0</v>
      </c>
      <c r="U221" s="40">
        <v>0</v>
      </c>
      <c r="V221" s="79">
        <v>0</v>
      </c>
      <c r="W221" s="39">
        <f t="shared" si="1263"/>
        <v>0</v>
      </c>
      <c r="X221" s="80">
        <v>240.54638</v>
      </c>
      <c r="Y221" s="79">
        <v>12400.543</v>
      </c>
      <c r="Z221" s="39">
        <f t="shared" si="1264"/>
        <v>51551.567726772686</v>
      </c>
      <c r="AA221" s="80">
        <v>0.38695999999999997</v>
      </c>
      <c r="AB221" s="79">
        <v>128.74</v>
      </c>
      <c r="AC221" s="39">
        <f t="shared" si="1265"/>
        <v>332695.88587967755</v>
      </c>
      <c r="AD221" s="40">
        <v>0</v>
      </c>
      <c r="AE221" s="79">
        <v>0</v>
      </c>
      <c r="AF221" s="39">
        <f t="shared" si="1266"/>
        <v>0</v>
      </c>
      <c r="AG221" s="40">
        <v>0</v>
      </c>
      <c r="AH221" s="79">
        <v>0</v>
      </c>
      <c r="AI221" s="39">
        <f t="shared" si="1267"/>
        <v>0</v>
      </c>
      <c r="AJ221" s="80">
        <v>377.666</v>
      </c>
      <c r="AK221" s="79">
        <v>13997.638999999999</v>
      </c>
      <c r="AL221" s="39">
        <f t="shared" si="1268"/>
        <v>37063.540271033133</v>
      </c>
      <c r="AM221" s="40">
        <v>0</v>
      </c>
      <c r="AN221" s="79">
        <v>0</v>
      </c>
      <c r="AO221" s="39">
        <f t="shared" si="1269"/>
        <v>0</v>
      </c>
      <c r="AP221" s="80">
        <v>4.0000000000000001E-3</v>
      </c>
      <c r="AQ221" s="79">
        <v>7.0000000000000007E-2</v>
      </c>
      <c r="AR221" s="39">
        <f t="shared" si="1270"/>
        <v>17500</v>
      </c>
      <c r="AS221" s="40">
        <v>0</v>
      </c>
      <c r="AT221" s="79">
        <v>0</v>
      </c>
      <c r="AU221" s="39">
        <f t="shared" si="1271"/>
        <v>0</v>
      </c>
      <c r="AV221" s="80">
        <v>97.34845</v>
      </c>
      <c r="AW221" s="79">
        <v>3637.9389999999999</v>
      </c>
      <c r="AX221" s="39">
        <f t="shared" si="1272"/>
        <v>37370.281704536639</v>
      </c>
      <c r="AY221" s="80">
        <v>20.244</v>
      </c>
      <c r="AZ221" s="79">
        <v>500.029</v>
      </c>
      <c r="BA221" s="39">
        <f t="shared" si="1273"/>
        <v>24700.108674175062</v>
      </c>
      <c r="BB221" s="40">
        <v>0</v>
      </c>
      <c r="BC221" s="79">
        <v>0</v>
      </c>
      <c r="BD221" s="39">
        <f t="shared" si="1274"/>
        <v>0</v>
      </c>
      <c r="BE221" s="80"/>
      <c r="BF221" s="79"/>
      <c r="BG221" s="39"/>
      <c r="BH221" s="80">
        <v>46.809309999999996</v>
      </c>
      <c r="BI221" s="79">
        <v>962.37900000000002</v>
      </c>
      <c r="BJ221" s="39">
        <f t="shared" si="1275"/>
        <v>20559.563898720149</v>
      </c>
      <c r="BK221" s="40">
        <v>0</v>
      </c>
      <c r="BL221" s="79">
        <v>0</v>
      </c>
      <c r="BM221" s="39">
        <f t="shared" si="1276"/>
        <v>0</v>
      </c>
      <c r="BN221" s="40">
        <v>0</v>
      </c>
      <c r="BO221" s="79">
        <v>0</v>
      </c>
      <c r="BP221" s="39">
        <f t="shared" si="1277"/>
        <v>0</v>
      </c>
      <c r="BQ221" s="40">
        <v>0</v>
      </c>
      <c r="BR221" s="79">
        <v>0</v>
      </c>
      <c r="BS221" s="39">
        <f t="shared" si="1278"/>
        <v>0</v>
      </c>
      <c r="BT221" s="80">
        <v>10.25379</v>
      </c>
      <c r="BU221" s="79">
        <v>245.726</v>
      </c>
      <c r="BV221" s="39">
        <f t="shared" si="1279"/>
        <v>23964.407306956746</v>
      </c>
      <c r="BW221" s="40">
        <v>0</v>
      </c>
      <c r="BX221" s="79">
        <v>0</v>
      </c>
      <c r="BY221" s="39">
        <f t="shared" si="1280"/>
        <v>0</v>
      </c>
      <c r="BZ221" s="80">
        <v>34.238990000000001</v>
      </c>
      <c r="CA221" s="79">
        <v>2629.893</v>
      </c>
      <c r="CB221" s="39">
        <f t="shared" si="1281"/>
        <v>76809.88837579613</v>
      </c>
      <c r="CC221" s="40">
        <v>0</v>
      </c>
      <c r="CD221" s="79">
        <v>0</v>
      </c>
      <c r="CE221" s="39">
        <f t="shared" si="1282"/>
        <v>0</v>
      </c>
      <c r="CF221" s="80">
        <v>15.07226</v>
      </c>
      <c r="CG221" s="79">
        <v>822.97699999999998</v>
      </c>
      <c r="CH221" s="39">
        <f t="shared" si="1283"/>
        <v>54602.096832193711</v>
      </c>
      <c r="CI221" s="40">
        <v>0</v>
      </c>
      <c r="CJ221" s="79">
        <v>0</v>
      </c>
      <c r="CK221" s="39">
        <f t="shared" si="1284"/>
        <v>0</v>
      </c>
      <c r="CL221" s="40">
        <v>0</v>
      </c>
      <c r="CM221" s="79">
        <v>0</v>
      </c>
      <c r="CN221" s="39">
        <f t="shared" si="1285"/>
        <v>0</v>
      </c>
      <c r="CO221" s="40">
        <v>0</v>
      </c>
      <c r="CP221" s="79">
        <v>0</v>
      </c>
      <c r="CQ221" s="39">
        <f t="shared" si="1286"/>
        <v>0</v>
      </c>
      <c r="CR221" s="40">
        <v>0</v>
      </c>
      <c r="CS221" s="79">
        <v>0</v>
      </c>
      <c r="CT221" s="39">
        <f t="shared" si="1287"/>
        <v>0</v>
      </c>
      <c r="CU221" s="40">
        <v>0</v>
      </c>
      <c r="CV221" s="79">
        <v>0</v>
      </c>
      <c r="CW221" s="39">
        <f t="shared" si="1288"/>
        <v>0</v>
      </c>
      <c r="CX221" s="40"/>
      <c r="CY221" s="79"/>
      <c r="CZ221" s="39"/>
      <c r="DA221" s="40">
        <v>0</v>
      </c>
      <c r="DB221" s="79">
        <v>0</v>
      </c>
      <c r="DC221" s="39">
        <f t="shared" si="1289"/>
        <v>0</v>
      </c>
      <c r="DD221" s="40">
        <v>0</v>
      </c>
      <c r="DE221" s="79">
        <v>0</v>
      </c>
      <c r="DF221" s="39">
        <f t="shared" si="1290"/>
        <v>0</v>
      </c>
      <c r="DG221" s="40">
        <v>0</v>
      </c>
      <c r="DH221" s="79">
        <v>0</v>
      </c>
      <c r="DI221" s="39">
        <f t="shared" si="1291"/>
        <v>0</v>
      </c>
      <c r="DJ221" s="40">
        <v>0</v>
      </c>
      <c r="DK221" s="79">
        <v>0</v>
      </c>
      <c r="DL221" s="39">
        <f t="shared" si="1292"/>
        <v>0</v>
      </c>
      <c r="DM221" s="80">
        <v>286.79020000000003</v>
      </c>
      <c r="DN221" s="79">
        <v>13087.275</v>
      </c>
      <c r="DO221" s="39">
        <f t="shared" si="1293"/>
        <v>45633.619977251656</v>
      </c>
      <c r="DP221" s="40">
        <v>0</v>
      </c>
      <c r="DQ221" s="79">
        <v>0</v>
      </c>
      <c r="DR221" s="39">
        <f t="shared" si="1294"/>
        <v>0</v>
      </c>
      <c r="DS221" s="40">
        <v>0</v>
      </c>
      <c r="DT221" s="79">
        <v>0</v>
      </c>
      <c r="DU221" s="39">
        <f t="shared" si="1295"/>
        <v>0</v>
      </c>
      <c r="DV221" s="40">
        <v>0</v>
      </c>
      <c r="DW221" s="79">
        <v>0</v>
      </c>
      <c r="DX221" s="39">
        <f t="shared" si="1296"/>
        <v>0</v>
      </c>
      <c r="DY221" s="40">
        <v>0</v>
      </c>
      <c r="DZ221" s="79">
        <v>0</v>
      </c>
      <c r="EA221" s="39">
        <f t="shared" si="1297"/>
        <v>0</v>
      </c>
      <c r="EB221" s="40">
        <v>0</v>
      </c>
      <c r="EC221" s="79">
        <v>0</v>
      </c>
      <c r="ED221" s="39">
        <f t="shared" si="1298"/>
        <v>0</v>
      </c>
      <c r="EE221" s="40">
        <v>0</v>
      </c>
      <c r="EF221" s="79">
        <v>0</v>
      </c>
      <c r="EG221" s="39">
        <f t="shared" si="1299"/>
        <v>0</v>
      </c>
      <c r="EH221" s="40">
        <v>0</v>
      </c>
      <c r="EI221" s="79">
        <v>0</v>
      </c>
      <c r="EJ221" s="39">
        <f t="shared" si="1300"/>
        <v>0</v>
      </c>
      <c r="EK221" s="40">
        <v>0</v>
      </c>
      <c r="EL221" s="79">
        <v>0</v>
      </c>
      <c r="EM221" s="39">
        <f t="shared" si="1301"/>
        <v>0</v>
      </c>
      <c r="EN221" s="40">
        <v>0</v>
      </c>
      <c r="EO221" s="79">
        <v>0</v>
      </c>
      <c r="EP221" s="39">
        <f t="shared" si="1302"/>
        <v>0</v>
      </c>
      <c r="EQ221" s="40">
        <v>0</v>
      </c>
      <c r="ER221" s="79">
        <v>0</v>
      </c>
      <c r="ES221" s="39">
        <f t="shared" si="1303"/>
        <v>0</v>
      </c>
      <c r="ET221" s="80">
        <v>328.95825000000002</v>
      </c>
      <c r="EU221" s="79">
        <v>9707.9419999999991</v>
      </c>
      <c r="EV221" s="39">
        <f t="shared" si="1304"/>
        <v>29511.167450580728</v>
      </c>
      <c r="EW221" s="40">
        <v>0</v>
      </c>
      <c r="EX221" s="79">
        <v>0</v>
      </c>
      <c r="EY221" s="39">
        <f t="shared" si="1305"/>
        <v>0</v>
      </c>
      <c r="EZ221" s="40">
        <v>0</v>
      </c>
      <c r="FA221" s="79">
        <v>0</v>
      </c>
      <c r="FB221" s="39">
        <f t="shared" si="1306"/>
        <v>0</v>
      </c>
      <c r="FC221" s="40">
        <v>0</v>
      </c>
      <c r="FD221" s="79">
        <v>0</v>
      </c>
      <c r="FE221" s="39">
        <f t="shared" si="1307"/>
        <v>0</v>
      </c>
      <c r="FF221" s="40">
        <v>0</v>
      </c>
      <c r="FG221" s="79">
        <v>0</v>
      </c>
      <c r="FH221" s="39">
        <f t="shared" si="1308"/>
        <v>0</v>
      </c>
      <c r="FI221" s="40">
        <v>0</v>
      </c>
      <c r="FJ221" s="79">
        <v>0</v>
      </c>
      <c r="FK221" s="39">
        <f t="shared" si="1309"/>
        <v>0</v>
      </c>
      <c r="FL221" s="80">
        <v>91.290240000000011</v>
      </c>
      <c r="FM221" s="79">
        <v>5709.7939999999999</v>
      </c>
      <c r="FN221" s="39">
        <f t="shared" si="1310"/>
        <v>62545.503221373925</v>
      </c>
      <c r="FO221" s="80">
        <v>0.34200000000000003</v>
      </c>
      <c r="FP221" s="79">
        <v>5.5010000000000003</v>
      </c>
      <c r="FQ221" s="39">
        <f t="shared" si="1311"/>
        <v>16084.795321637426</v>
      </c>
      <c r="FR221" s="40">
        <v>0</v>
      </c>
      <c r="FS221" s="79">
        <v>0</v>
      </c>
      <c r="FT221" s="39">
        <f t="shared" si="1312"/>
        <v>0</v>
      </c>
      <c r="FU221" s="40">
        <v>0</v>
      </c>
      <c r="FV221" s="79">
        <v>0</v>
      </c>
      <c r="FW221" s="39">
        <f t="shared" si="1313"/>
        <v>0</v>
      </c>
      <c r="FX221" s="40">
        <v>0</v>
      </c>
      <c r="FY221" s="79">
        <v>0</v>
      </c>
      <c r="FZ221" s="39">
        <f t="shared" si="1314"/>
        <v>0</v>
      </c>
      <c r="GA221" s="80">
        <v>3.2361999999999997</v>
      </c>
      <c r="GB221" s="79">
        <v>632.66700000000003</v>
      </c>
      <c r="GC221" s="39">
        <f t="shared" si="1315"/>
        <v>195496.87905568263</v>
      </c>
      <c r="GD221" s="80">
        <v>31.369</v>
      </c>
      <c r="GE221" s="79">
        <v>1163.4290000000001</v>
      </c>
      <c r="GF221" s="39">
        <f t="shared" si="1316"/>
        <v>37088.495010998122</v>
      </c>
      <c r="GG221" s="80">
        <v>4.045E-2</v>
      </c>
      <c r="GH221" s="79">
        <v>20.155000000000001</v>
      </c>
      <c r="GI221" s="39">
        <f t="shared" si="1317"/>
        <v>498269.46847960446</v>
      </c>
      <c r="GJ221" s="40">
        <v>0</v>
      </c>
      <c r="GK221" s="79">
        <v>0</v>
      </c>
      <c r="GL221" s="39">
        <f t="shared" si="1318"/>
        <v>0</v>
      </c>
      <c r="GM221" s="40">
        <v>0</v>
      </c>
      <c r="GN221" s="79">
        <v>0</v>
      </c>
      <c r="GO221" s="39">
        <f t="shared" si="1319"/>
        <v>0</v>
      </c>
      <c r="GP221" s="40">
        <v>0</v>
      </c>
      <c r="GQ221" s="79">
        <v>0</v>
      </c>
      <c r="GR221" s="39">
        <f t="shared" si="1320"/>
        <v>0</v>
      </c>
      <c r="GS221" s="8">
        <f t="shared" si="1322"/>
        <v>1622.16992</v>
      </c>
      <c r="GT221" s="69">
        <f t="shared" si="1323"/>
        <v>67222.072</v>
      </c>
    </row>
    <row r="222" spans="1:202" x14ac:dyDescent="0.3">
      <c r="A222" s="52">
        <v>2022</v>
      </c>
      <c r="B222" s="53" t="s">
        <v>13</v>
      </c>
      <c r="C222" s="40">
        <v>0</v>
      </c>
      <c r="D222" s="79">
        <v>0</v>
      </c>
      <c r="E222" s="39">
        <f t="shared" si="1324"/>
        <v>0</v>
      </c>
      <c r="F222" s="80">
        <v>45.087199999999996</v>
      </c>
      <c r="G222" s="79">
        <v>2389.6129999999998</v>
      </c>
      <c r="H222" s="39">
        <f t="shared" si="1258"/>
        <v>52999.809258503527</v>
      </c>
      <c r="I222" s="80">
        <v>136.34282999999999</v>
      </c>
      <c r="J222" s="79">
        <v>5155.05</v>
      </c>
      <c r="K222" s="39">
        <f t="shared" si="1259"/>
        <v>37809.468968775254</v>
      </c>
      <c r="L222" s="40">
        <v>0</v>
      </c>
      <c r="M222" s="79">
        <v>0</v>
      </c>
      <c r="N222" s="39">
        <f t="shared" si="1260"/>
        <v>0</v>
      </c>
      <c r="O222" s="40">
        <v>0</v>
      </c>
      <c r="P222" s="79">
        <v>0</v>
      </c>
      <c r="Q222" s="39">
        <f t="shared" si="1261"/>
        <v>0</v>
      </c>
      <c r="R222" s="40">
        <v>0</v>
      </c>
      <c r="S222" s="79">
        <v>0</v>
      </c>
      <c r="T222" s="39">
        <f t="shared" si="1262"/>
        <v>0</v>
      </c>
      <c r="U222" s="40">
        <v>0</v>
      </c>
      <c r="V222" s="79">
        <v>0</v>
      </c>
      <c r="W222" s="39">
        <f t="shared" si="1263"/>
        <v>0</v>
      </c>
      <c r="X222" s="80">
        <v>95.909899999999993</v>
      </c>
      <c r="Y222" s="79">
        <v>5071.1899999999996</v>
      </c>
      <c r="Z222" s="39">
        <f t="shared" si="1264"/>
        <v>52874.520774184937</v>
      </c>
      <c r="AA222" s="40">
        <v>0</v>
      </c>
      <c r="AB222" s="79">
        <v>0</v>
      </c>
      <c r="AC222" s="39">
        <f t="shared" si="1265"/>
        <v>0</v>
      </c>
      <c r="AD222" s="40">
        <v>0</v>
      </c>
      <c r="AE222" s="79">
        <v>0</v>
      </c>
      <c r="AF222" s="39">
        <f t="shared" si="1266"/>
        <v>0</v>
      </c>
      <c r="AG222" s="40">
        <v>0</v>
      </c>
      <c r="AH222" s="79">
        <v>0</v>
      </c>
      <c r="AI222" s="39">
        <f t="shared" si="1267"/>
        <v>0</v>
      </c>
      <c r="AJ222" s="80">
        <v>669.95899999999995</v>
      </c>
      <c r="AK222" s="79">
        <v>26106.51</v>
      </c>
      <c r="AL222" s="39">
        <f t="shared" si="1268"/>
        <v>38967.324866148527</v>
      </c>
      <c r="AM222" s="40">
        <v>0</v>
      </c>
      <c r="AN222" s="79">
        <v>0</v>
      </c>
      <c r="AO222" s="39">
        <f t="shared" si="1269"/>
        <v>0</v>
      </c>
      <c r="AP222" s="80">
        <v>4.0000000000000001E-3</v>
      </c>
      <c r="AQ222" s="79">
        <v>3.5000000000000003E-2</v>
      </c>
      <c r="AR222" s="39">
        <f t="shared" si="1270"/>
        <v>8750</v>
      </c>
      <c r="AS222" s="40">
        <v>0</v>
      </c>
      <c r="AT222" s="79">
        <v>0</v>
      </c>
      <c r="AU222" s="39">
        <f t="shared" si="1271"/>
        <v>0</v>
      </c>
      <c r="AV222" s="80">
        <v>195.62213</v>
      </c>
      <c r="AW222" s="79">
        <v>6652.116</v>
      </c>
      <c r="AX222" s="39">
        <f t="shared" si="1272"/>
        <v>34004.925720827188</v>
      </c>
      <c r="AY222" s="80">
        <v>11.817</v>
      </c>
      <c r="AZ222" s="79">
        <v>319.92899999999997</v>
      </c>
      <c r="BA222" s="39">
        <f t="shared" si="1273"/>
        <v>27073.622746890069</v>
      </c>
      <c r="BB222" s="40">
        <v>0</v>
      </c>
      <c r="BC222" s="79">
        <v>0</v>
      </c>
      <c r="BD222" s="39">
        <f t="shared" si="1274"/>
        <v>0</v>
      </c>
      <c r="BE222" s="80"/>
      <c r="BF222" s="79"/>
      <c r="BG222" s="39"/>
      <c r="BH222" s="80">
        <v>33.86</v>
      </c>
      <c r="BI222" s="79">
        <v>687.32500000000005</v>
      </c>
      <c r="BJ222" s="39">
        <f t="shared" si="1275"/>
        <v>20299.025398700531</v>
      </c>
      <c r="BK222" s="40">
        <v>0</v>
      </c>
      <c r="BL222" s="79">
        <v>0</v>
      </c>
      <c r="BM222" s="39">
        <f t="shared" si="1276"/>
        <v>0</v>
      </c>
      <c r="BN222" s="40">
        <v>0</v>
      </c>
      <c r="BO222" s="79">
        <v>0</v>
      </c>
      <c r="BP222" s="39">
        <f t="shared" si="1277"/>
        <v>0</v>
      </c>
      <c r="BQ222" s="40">
        <v>0</v>
      </c>
      <c r="BR222" s="79">
        <v>0</v>
      </c>
      <c r="BS222" s="39">
        <f t="shared" si="1278"/>
        <v>0</v>
      </c>
      <c r="BT222" s="80">
        <v>12.201219999999999</v>
      </c>
      <c r="BU222" s="79">
        <v>419.024</v>
      </c>
      <c r="BV222" s="39">
        <f t="shared" si="1279"/>
        <v>34342.795228673858</v>
      </c>
      <c r="BW222" s="40">
        <v>0</v>
      </c>
      <c r="BX222" s="79">
        <v>0</v>
      </c>
      <c r="BY222" s="39">
        <f t="shared" si="1280"/>
        <v>0</v>
      </c>
      <c r="BZ222" s="80">
        <v>5.8716400000000002</v>
      </c>
      <c r="CA222" s="79">
        <v>1038.7249999999999</v>
      </c>
      <c r="CB222" s="39">
        <f t="shared" si="1281"/>
        <v>176905.43016942454</v>
      </c>
      <c r="CC222" s="40">
        <v>0</v>
      </c>
      <c r="CD222" s="79">
        <v>0</v>
      </c>
      <c r="CE222" s="39">
        <f t="shared" si="1282"/>
        <v>0</v>
      </c>
      <c r="CF222" s="80">
        <v>18.849610000000002</v>
      </c>
      <c r="CG222" s="79">
        <v>1071.4970000000001</v>
      </c>
      <c r="CH222" s="39">
        <f t="shared" si="1283"/>
        <v>56844.518268547734</v>
      </c>
      <c r="CI222" s="80">
        <v>2E-3</v>
      </c>
      <c r="CJ222" s="79">
        <v>2.7E-2</v>
      </c>
      <c r="CK222" s="39">
        <f t="shared" si="1284"/>
        <v>13500</v>
      </c>
      <c r="CL222" s="40">
        <v>0</v>
      </c>
      <c r="CM222" s="79">
        <v>0</v>
      </c>
      <c r="CN222" s="39">
        <f t="shared" si="1285"/>
        <v>0</v>
      </c>
      <c r="CO222" s="40">
        <v>0</v>
      </c>
      <c r="CP222" s="79">
        <v>0</v>
      </c>
      <c r="CQ222" s="39">
        <f t="shared" si="1286"/>
        <v>0</v>
      </c>
      <c r="CR222" s="40">
        <v>0</v>
      </c>
      <c r="CS222" s="79">
        <v>0</v>
      </c>
      <c r="CT222" s="39">
        <f t="shared" si="1287"/>
        <v>0</v>
      </c>
      <c r="CU222" s="40">
        <v>0</v>
      </c>
      <c r="CV222" s="79">
        <v>0</v>
      </c>
      <c r="CW222" s="39">
        <f t="shared" si="1288"/>
        <v>0</v>
      </c>
      <c r="CX222" s="40"/>
      <c r="CY222" s="79"/>
      <c r="CZ222" s="39"/>
      <c r="DA222" s="40">
        <v>0</v>
      </c>
      <c r="DB222" s="79">
        <v>0</v>
      </c>
      <c r="DC222" s="39">
        <f t="shared" si="1289"/>
        <v>0</v>
      </c>
      <c r="DD222" s="40">
        <v>0</v>
      </c>
      <c r="DE222" s="79">
        <v>0</v>
      </c>
      <c r="DF222" s="39">
        <f t="shared" si="1290"/>
        <v>0</v>
      </c>
      <c r="DG222" s="40">
        <v>0</v>
      </c>
      <c r="DH222" s="79">
        <v>0</v>
      </c>
      <c r="DI222" s="39">
        <f t="shared" si="1291"/>
        <v>0</v>
      </c>
      <c r="DJ222" s="40">
        <v>0</v>
      </c>
      <c r="DK222" s="79">
        <v>0</v>
      </c>
      <c r="DL222" s="39">
        <f t="shared" si="1292"/>
        <v>0</v>
      </c>
      <c r="DM222" s="80">
        <v>420.49200000000002</v>
      </c>
      <c r="DN222" s="79">
        <v>23115.637999999999</v>
      </c>
      <c r="DO222" s="39">
        <f t="shared" si="1293"/>
        <v>54972.836581908807</v>
      </c>
      <c r="DP222" s="40">
        <v>0</v>
      </c>
      <c r="DQ222" s="79">
        <v>0</v>
      </c>
      <c r="DR222" s="39">
        <f t="shared" si="1294"/>
        <v>0</v>
      </c>
      <c r="DS222" s="40">
        <v>0</v>
      </c>
      <c r="DT222" s="79">
        <v>0</v>
      </c>
      <c r="DU222" s="39">
        <f t="shared" si="1295"/>
        <v>0</v>
      </c>
      <c r="DV222" s="40">
        <v>0</v>
      </c>
      <c r="DW222" s="79">
        <v>0</v>
      </c>
      <c r="DX222" s="39">
        <f t="shared" si="1296"/>
        <v>0</v>
      </c>
      <c r="DY222" s="40">
        <v>0</v>
      </c>
      <c r="DZ222" s="79">
        <v>0</v>
      </c>
      <c r="EA222" s="39">
        <f t="shared" si="1297"/>
        <v>0</v>
      </c>
      <c r="EB222" s="40">
        <v>0</v>
      </c>
      <c r="EC222" s="79">
        <v>0</v>
      </c>
      <c r="ED222" s="39">
        <f t="shared" si="1298"/>
        <v>0</v>
      </c>
      <c r="EE222" s="40">
        <v>0</v>
      </c>
      <c r="EF222" s="79">
        <v>0</v>
      </c>
      <c r="EG222" s="39">
        <f t="shared" si="1299"/>
        <v>0</v>
      </c>
      <c r="EH222" s="40">
        <v>0</v>
      </c>
      <c r="EI222" s="79">
        <v>0</v>
      </c>
      <c r="EJ222" s="39">
        <f t="shared" si="1300"/>
        <v>0</v>
      </c>
      <c r="EK222" s="40">
        <v>0</v>
      </c>
      <c r="EL222" s="79">
        <v>0</v>
      </c>
      <c r="EM222" s="39">
        <f t="shared" si="1301"/>
        <v>0</v>
      </c>
      <c r="EN222" s="40">
        <v>0</v>
      </c>
      <c r="EO222" s="79">
        <v>0</v>
      </c>
      <c r="EP222" s="39">
        <f t="shared" si="1302"/>
        <v>0</v>
      </c>
      <c r="EQ222" s="40">
        <v>0</v>
      </c>
      <c r="ER222" s="79">
        <v>0</v>
      </c>
      <c r="ES222" s="39">
        <f t="shared" si="1303"/>
        <v>0</v>
      </c>
      <c r="ET222" s="80">
        <v>53.750639999999997</v>
      </c>
      <c r="EU222" s="79">
        <v>1605.7460000000001</v>
      </c>
      <c r="EV222" s="39">
        <f t="shared" si="1304"/>
        <v>29873.988477160463</v>
      </c>
      <c r="EW222" s="40">
        <v>0</v>
      </c>
      <c r="EX222" s="79">
        <v>0</v>
      </c>
      <c r="EY222" s="39">
        <f t="shared" si="1305"/>
        <v>0</v>
      </c>
      <c r="EZ222" s="40">
        <v>0</v>
      </c>
      <c r="FA222" s="79">
        <v>0</v>
      </c>
      <c r="FB222" s="39">
        <f t="shared" si="1306"/>
        <v>0</v>
      </c>
      <c r="FC222" s="40">
        <v>0</v>
      </c>
      <c r="FD222" s="79">
        <v>0</v>
      </c>
      <c r="FE222" s="39">
        <f t="shared" si="1307"/>
        <v>0</v>
      </c>
      <c r="FF222" s="40">
        <v>0</v>
      </c>
      <c r="FG222" s="79">
        <v>0</v>
      </c>
      <c r="FH222" s="39">
        <f t="shared" si="1308"/>
        <v>0</v>
      </c>
      <c r="FI222" s="40">
        <v>0</v>
      </c>
      <c r="FJ222" s="79">
        <v>0</v>
      </c>
      <c r="FK222" s="39">
        <f t="shared" si="1309"/>
        <v>0</v>
      </c>
      <c r="FL222" s="80">
        <v>91.029320000000013</v>
      </c>
      <c r="FM222" s="79">
        <v>4097.4059999999999</v>
      </c>
      <c r="FN222" s="39">
        <f t="shared" si="1310"/>
        <v>45011.936813325636</v>
      </c>
      <c r="FO222" s="40">
        <v>0</v>
      </c>
      <c r="FP222" s="79">
        <v>0</v>
      </c>
      <c r="FQ222" s="39">
        <f t="shared" si="1311"/>
        <v>0</v>
      </c>
      <c r="FR222" s="40">
        <v>0</v>
      </c>
      <c r="FS222" s="79">
        <v>0</v>
      </c>
      <c r="FT222" s="39">
        <f t="shared" si="1312"/>
        <v>0</v>
      </c>
      <c r="FU222" s="40">
        <v>0</v>
      </c>
      <c r="FV222" s="79">
        <v>0</v>
      </c>
      <c r="FW222" s="39">
        <f t="shared" si="1313"/>
        <v>0</v>
      </c>
      <c r="FX222" s="40">
        <v>0</v>
      </c>
      <c r="FY222" s="79">
        <v>0</v>
      </c>
      <c r="FZ222" s="39">
        <f t="shared" si="1314"/>
        <v>0</v>
      </c>
      <c r="GA222" s="80">
        <v>3.3513299999999999</v>
      </c>
      <c r="GB222" s="79">
        <v>664.84199999999998</v>
      </c>
      <c r="GC222" s="39">
        <f t="shared" si="1315"/>
        <v>198381.53807592805</v>
      </c>
      <c r="GD222" s="80">
        <v>40.671870000000006</v>
      </c>
      <c r="GE222" s="79">
        <v>2613.8359999999998</v>
      </c>
      <c r="GF222" s="39">
        <f t="shared" si="1316"/>
        <v>64266.432794951383</v>
      </c>
      <c r="GG222" s="80">
        <v>2.0120000000000002E-2</v>
      </c>
      <c r="GH222" s="79">
        <v>18.260000000000002</v>
      </c>
      <c r="GI222" s="39">
        <f t="shared" si="1317"/>
        <v>907554.67196819081</v>
      </c>
      <c r="GJ222" s="40">
        <v>0</v>
      </c>
      <c r="GK222" s="79">
        <v>0</v>
      </c>
      <c r="GL222" s="39">
        <f t="shared" si="1318"/>
        <v>0</v>
      </c>
      <c r="GM222" s="40">
        <v>0</v>
      </c>
      <c r="GN222" s="79">
        <v>0</v>
      </c>
      <c r="GO222" s="39">
        <f t="shared" si="1319"/>
        <v>0</v>
      </c>
      <c r="GP222" s="40">
        <v>0</v>
      </c>
      <c r="GQ222" s="79">
        <v>0</v>
      </c>
      <c r="GR222" s="39">
        <f t="shared" si="1320"/>
        <v>0</v>
      </c>
      <c r="GS222" s="8">
        <f t="shared" si="1322"/>
        <v>1834.8418099999997</v>
      </c>
      <c r="GT222" s="69">
        <f t="shared" si="1323"/>
        <v>81026.769</v>
      </c>
    </row>
    <row r="223" spans="1:202" x14ac:dyDescent="0.3">
      <c r="A223" s="52">
        <v>2022</v>
      </c>
      <c r="B223" s="53" t="s">
        <v>14</v>
      </c>
      <c r="C223" s="40">
        <v>0</v>
      </c>
      <c r="D223" s="79">
        <v>0</v>
      </c>
      <c r="E223" s="39">
        <f t="shared" si="1324"/>
        <v>0</v>
      </c>
      <c r="F223" s="80">
        <v>31.618200000000002</v>
      </c>
      <c r="G223" s="79">
        <v>1548.6220000000001</v>
      </c>
      <c r="H223" s="39">
        <f t="shared" si="1258"/>
        <v>48978.815998380684</v>
      </c>
      <c r="I223" s="80">
        <v>56.287669999999999</v>
      </c>
      <c r="J223" s="79">
        <v>1944.548</v>
      </c>
      <c r="K223" s="39">
        <f t="shared" si="1259"/>
        <v>34546.606743537261</v>
      </c>
      <c r="L223" s="40">
        <v>0</v>
      </c>
      <c r="M223" s="79">
        <v>0</v>
      </c>
      <c r="N223" s="39">
        <f t="shared" si="1260"/>
        <v>0</v>
      </c>
      <c r="O223" s="40">
        <v>0</v>
      </c>
      <c r="P223" s="79">
        <v>0</v>
      </c>
      <c r="Q223" s="39">
        <f t="shared" si="1261"/>
        <v>0</v>
      </c>
      <c r="R223" s="40">
        <v>0</v>
      </c>
      <c r="S223" s="79">
        <v>0</v>
      </c>
      <c r="T223" s="39">
        <f t="shared" si="1262"/>
        <v>0</v>
      </c>
      <c r="U223" s="40">
        <v>0</v>
      </c>
      <c r="V223" s="79">
        <v>0</v>
      </c>
      <c r="W223" s="39">
        <f t="shared" si="1263"/>
        <v>0</v>
      </c>
      <c r="X223" s="80">
        <v>96.859399999999994</v>
      </c>
      <c r="Y223" s="79">
        <v>5015.3130000000001</v>
      </c>
      <c r="Z223" s="39">
        <f t="shared" si="1264"/>
        <v>51779.311042604029</v>
      </c>
      <c r="AA223" s="40">
        <v>0</v>
      </c>
      <c r="AB223" s="79">
        <v>0</v>
      </c>
      <c r="AC223" s="39">
        <f t="shared" si="1265"/>
        <v>0</v>
      </c>
      <c r="AD223" s="40">
        <v>0</v>
      </c>
      <c r="AE223" s="79">
        <v>0</v>
      </c>
      <c r="AF223" s="39">
        <f t="shared" si="1266"/>
        <v>0</v>
      </c>
      <c r="AG223" s="40">
        <v>0</v>
      </c>
      <c r="AH223" s="79">
        <v>0</v>
      </c>
      <c r="AI223" s="39">
        <f t="shared" si="1267"/>
        <v>0</v>
      </c>
      <c r="AJ223" s="80">
        <v>523.65800000000002</v>
      </c>
      <c r="AK223" s="79">
        <v>29838.857</v>
      </c>
      <c r="AL223" s="39">
        <f t="shared" si="1268"/>
        <v>56981.573851635992</v>
      </c>
      <c r="AM223" s="40">
        <v>0</v>
      </c>
      <c r="AN223" s="79">
        <v>0</v>
      </c>
      <c r="AO223" s="39">
        <f t="shared" si="1269"/>
        <v>0</v>
      </c>
      <c r="AP223" s="40">
        <v>0</v>
      </c>
      <c r="AQ223" s="79">
        <v>0</v>
      </c>
      <c r="AR223" s="39">
        <f t="shared" si="1270"/>
        <v>0</v>
      </c>
      <c r="AS223" s="40">
        <v>0</v>
      </c>
      <c r="AT223" s="79">
        <v>0</v>
      </c>
      <c r="AU223" s="39">
        <f t="shared" si="1271"/>
        <v>0</v>
      </c>
      <c r="AV223" s="80">
        <v>144.42185000000001</v>
      </c>
      <c r="AW223" s="79">
        <v>8610.94</v>
      </c>
      <c r="AX223" s="39">
        <f t="shared" si="1272"/>
        <v>59623.526495471422</v>
      </c>
      <c r="AY223" s="40">
        <v>0</v>
      </c>
      <c r="AZ223" s="79">
        <v>0</v>
      </c>
      <c r="BA223" s="39">
        <f t="shared" si="1273"/>
        <v>0</v>
      </c>
      <c r="BB223" s="40">
        <v>0</v>
      </c>
      <c r="BC223" s="79">
        <v>0</v>
      </c>
      <c r="BD223" s="39">
        <f t="shared" si="1274"/>
        <v>0</v>
      </c>
      <c r="BE223" s="40"/>
      <c r="BF223" s="79"/>
      <c r="BG223" s="39"/>
      <c r="BH223" s="40">
        <v>0</v>
      </c>
      <c r="BI223" s="79">
        <v>0</v>
      </c>
      <c r="BJ223" s="39">
        <f t="shared" si="1275"/>
        <v>0</v>
      </c>
      <c r="BK223" s="40">
        <v>0</v>
      </c>
      <c r="BL223" s="79">
        <v>0</v>
      </c>
      <c r="BM223" s="39">
        <f t="shared" si="1276"/>
        <v>0</v>
      </c>
      <c r="BN223" s="40">
        <v>0</v>
      </c>
      <c r="BO223" s="79">
        <v>0</v>
      </c>
      <c r="BP223" s="39">
        <f t="shared" si="1277"/>
        <v>0</v>
      </c>
      <c r="BQ223" s="40">
        <v>0</v>
      </c>
      <c r="BR223" s="79">
        <v>0</v>
      </c>
      <c r="BS223" s="39">
        <f t="shared" si="1278"/>
        <v>0</v>
      </c>
      <c r="BT223" s="40">
        <v>0</v>
      </c>
      <c r="BU223" s="79">
        <v>0</v>
      </c>
      <c r="BV223" s="39">
        <f t="shared" si="1279"/>
        <v>0</v>
      </c>
      <c r="BW223" s="40">
        <v>0</v>
      </c>
      <c r="BX223" s="79">
        <v>0</v>
      </c>
      <c r="BY223" s="39">
        <f t="shared" si="1280"/>
        <v>0</v>
      </c>
      <c r="BZ223" s="80">
        <v>108.486</v>
      </c>
      <c r="CA223" s="79">
        <v>1768.604</v>
      </c>
      <c r="CB223" s="39">
        <f t="shared" si="1281"/>
        <v>16302.601257305088</v>
      </c>
      <c r="CC223" s="40">
        <v>0</v>
      </c>
      <c r="CD223" s="79">
        <v>0</v>
      </c>
      <c r="CE223" s="39">
        <f t="shared" si="1282"/>
        <v>0</v>
      </c>
      <c r="CF223" s="80">
        <v>16.759</v>
      </c>
      <c r="CG223" s="79">
        <v>844.928</v>
      </c>
      <c r="CH223" s="39">
        <f t="shared" si="1283"/>
        <v>50416.373291962525</v>
      </c>
      <c r="CI223" s="40">
        <v>0</v>
      </c>
      <c r="CJ223" s="79">
        <v>0</v>
      </c>
      <c r="CK223" s="39">
        <f t="shared" si="1284"/>
        <v>0</v>
      </c>
      <c r="CL223" s="40">
        <v>0</v>
      </c>
      <c r="CM223" s="79">
        <v>0</v>
      </c>
      <c r="CN223" s="39">
        <f t="shared" si="1285"/>
        <v>0</v>
      </c>
      <c r="CO223" s="40">
        <v>0</v>
      </c>
      <c r="CP223" s="79">
        <v>0</v>
      </c>
      <c r="CQ223" s="39">
        <f t="shared" si="1286"/>
        <v>0</v>
      </c>
      <c r="CR223" s="40">
        <v>0</v>
      </c>
      <c r="CS223" s="79">
        <v>0</v>
      </c>
      <c r="CT223" s="39">
        <f t="shared" si="1287"/>
        <v>0</v>
      </c>
      <c r="CU223" s="40">
        <v>0</v>
      </c>
      <c r="CV223" s="79">
        <v>0</v>
      </c>
      <c r="CW223" s="39">
        <f t="shared" si="1288"/>
        <v>0</v>
      </c>
      <c r="CX223" s="40"/>
      <c r="CY223" s="79"/>
      <c r="CZ223" s="39"/>
      <c r="DA223" s="40">
        <v>0</v>
      </c>
      <c r="DB223" s="79">
        <v>0</v>
      </c>
      <c r="DC223" s="39">
        <f t="shared" si="1289"/>
        <v>0</v>
      </c>
      <c r="DD223" s="40">
        <v>0</v>
      </c>
      <c r="DE223" s="79">
        <v>0</v>
      </c>
      <c r="DF223" s="39">
        <f t="shared" si="1290"/>
        <v>0</v>
      </c>
      <c r="DG223" s="40">
        <v>0</v>
      </c>
      <c r="DH223" s="79">
        <v>0</v>
      </c>
      <c r="DI223" s="39">
        <f t="shared" si="1291"/>
        <v>0</v>
      </c>
      <c r="DJ223" s="40">
        <v>0</v>
      </c>
      <c r="DK223" s="79">
        <v>0</v>
      </c>
      <c r="DL223" s="39">
        <f t="shared" si="1292"/>
        <v>0</v>
      </c>
      <c r="DM223" s="80">
        <v>473.04500000000002</v>
      </c>
      <c r="DN223" s="79">
        <v>27836.63</v>
      </c>
      <c r="DO223" s="39">
        <f t="shared" si="1293"/>
        <v>58845.627794395878</v>
      </c>
      <c r="DP223" s="40">
        <v>0</v>
      </c>
      <c r="DQ223" s="79">
        <v>0</v>
      </c>
      <c r="DR223" s="39">
        <f t="shared" si="1294"/>
        <v>0</v>
      </c>
      <c r="DS223" s="40">
        <v>0</v>
      </c>
      <c r="DT223" s="79">
        <v>0</v>
      </c>
      <c r="DU223" s="39">
        <f t="shared" si="1295"/>
        <v>0</v>
      </c>
      <c r="DV223" s="40">
        <v>0</v>
      </c>
      <c r="DW223" s="79">
        <v>0</v>
      </c>
      <c r="DX223" s="39">
        <f t="shared" si="1296"/>
        <v>0</v>
      </c>
      <c r="DY223" s="40">
        <v>0</v>
      </c>
      <c r="DZ223" s="79">
        <v>0</v>
      </c>
      <c r="EA223" s="39">
        <f t="shared" si="1297"/>
        <v>0</v>
      </c>
      <c r="EB223" s="40">
        <v>0</v>
      </c>
      <c r="EC223" s="79">
        <v>0</v>
      </c>
      <c r="ED223" s="39">
        <f t="shared" si="1298"/>
        <v>0</v>
      </c>
      <c r="EE223" s="40">
        <v>0</v>
      </c>
      <c r="EF223" s="79">
        <v>0</v>
      </c>
      <c r="EG223" s="39">
        <f t="shared" si="1299"/>
        <v>0</v>
      </c>
      <c r="EH223" s="40">
        <v>0</v>
      </c>
      <c r="EI223" s="79">
        <v>0</v>
      </c>
      <c r="EJ223" s="39">
        <f t="shared" si="1300"/>
        <v>0</v>
      </c>
      <c r="EK223" s="80">
        <v>9.5E-4</v>
      </c>
      <c r="EL223" s="79">
        <v>1.5740000000000001</v>
      </c>
      <c r="EM223" s="39">
        <f t="shared" si="1301"/>
        <v>1656842.105263158</v>
      </c>
      <c r="EN223" s="40">
        <v>0</v>
      </c>
      <c r="EO223" s="79">
        <v>0</v>
      </c>
      <c r="EP223" s="39">
        <f t="shared" si="1302"/>
        <v>0</v>
      </c>
      <c r="EQ223" s="40">
        <v>0</v>
      </c>
      <c r="ER223" s="79">
        <v>0</v>
      </c>
      <c r="ES223" s="39">
        <f t="shared" si="1303"/>
        <v>0</v>
      </c>
      <c r="ET223" s="80">
        <v>350.67041999999998</v>
      </c>
      <c r="EU223" s="79">
        <v>10466.137000000001</v>
      </c>
      <c r="EV223" s="39">
        <f t="shared" si="1304"/>
        <v>29846.078833794993</v>
      </c>
      <c r="EW223" s="40">
        <v>0</v>
      </c>
      <c r="EX223" s="79">
        <v>0</v>
      </c>
      <c r="EY223" s="39">
        <f t="shared" si="1305"/>
        <v>0</v>
      </c>
      <c r="EZ223" s="40">
        <v>0</v>
      </c>
      <c r="FA223" s="79">
        <v>0</v>
      </c>
      <c r="FB223" s="39">
        <f t="shared" si="1306"/>
        <v>0</v>
      </c>
      <c r="FC223" s="40">
        <v>0</v>
      </c>
      <c r="FD223" s="79">
        <v>0</v>
      </c>
      <c r="FE223" s="39">
        <f t="shared" si="1307"/>
        <v>0</v>
      </c>
      <c r="FF223" s="40">
        <v>0</v>
      </c>
      <c r="FG223" s="79">
        <v>0</v>
      </c>
      <c r="FH223" s="39">
        <f t="shared" si="1308"/>
        <v>0</v>
      </c>
      <c r="FI223" s="40">
        <v>0</v>
      </c>
      <c r="FJ223" s="79">
        <v>0</v>
      </c>
      <c r="FK223" s="39">
        <f t="shared" si="1309"/>
        <v>0</v>
      </c>
      <c r="FL223" s="80">
        <v>67.551760000000002</v>
      </c>
      <c r="FM223" s="79">
        <v>3064.404</v>
      </c>
      <c r="FN223" s="39">
        <f t="shared" si="1310"/>
        <v>45363.792149901048</v>
      </c>
      <c r="FO223" s="40">
        <v>0</v>
      </c>
      <c r="FP223" s="79">
        <v>0</v>
      </c>
      <c r="FQ223" s="39">
        <f t="shared" si="1311"/>
        <v>0</v>
      </c>
      <c r="FR223" s="80">
        <v>5.0000000000000001E-4</v>
      </c>
      <c r="FS223" s="79">
        <v>8.5999999999999993E-2</v>
      </c>
      <c r="FT223" s="39">
        <f t="shared" si="1312"/>
        <v>171999.99999999997</v>
      </c>
      <c r="FU223" s="40">
        <v>0</v>
      </c>
      <c r="FV223" s="79">
        <v>0</v>
      </c>
      <c r="FW223" s="39">
        <f t="shared" si="1313"/>
        <v>0</v>
      </c>
      <c r="FX223" s="40">
        <v>0</v>
      </c>
      <c r="FY223" s="79">
        <v>0</v>
      </c>
      <c r="FZ223" s="39">
        <f t="shared" si="1314"/>
        <v>0</v>
      </c>
      <c r="GA223" s="80">
        <v>3.5824600000000002</v>
      </c>
      <c r="GB223" s="79">
        <v>389.07100000000003</v>
      </c>
      <c r="GC223" s="39">
        <f t="shared" si="1315"/>
        <v>108604.42265928998</v>
      </c>
      <c r="GD223" s="80">
        <v>29.57593</v>
      </c>
      <c r="GE223" s="79">
        <v>2256.576</v>
      </c>
      <c r="GF223" s="39">
        <f t="shared" si="1316"/>
        <v>76297.719124977652</v>
      </c>
      <c r="GG223" s="80">
        <v>0.26300000000000001</v>
      </c>
      <c r="GH223" s="79">
        <v>31.238</v>
      </c>
      <c r="GI223" s="39">
        <f t="shared" si="1317"/>
        <v>118775.66539923954</v>
      </c>
      <c r="GJ223" s="40">
        <v>0</v>
      </c>
      <c r="GK223" s="79">
        <v>0</v>
      </c>
      <c r="GL223" s="39">
        <f t="shared" si="1318"/>
        <v>0</v>
      </c>
      <c r="GM223" s="40">
        <v>0</v>
      </c>
      <c r="GN223" s="79">
        <v>0</v>
      </c>
      <c r="GO223" s="39">
        <f t="shared" si="1319"/>
        <v>0</v>
      </c>
      <c r="GP223" s="40">
        <v>0</v>
      </c>
      <c r="GQ223" s="79">
        <v>0</v>
      </c>
      <c r="GR223" s="39">
        <f t="shared" si="1320"/>
        <v>0</v>
      </c>
      <c r="GS223" s="8">
        <f t="shared" si="1322"/>
        <v>1902.7801400000001</v>
      </c>
      <c r="GT223" s="69">
        <f t="shared" si="1323"/>
        <v>93617.527999999977</v>
      </c>
    </row>
    <row r="224" spans="1:202" x14ac:dyDescent="0.3">
      <c r="A224" s="52">
        <v>2022</v>
      </c>
      <c r="B224" s="39" t="s">
        <v>15</v>
      </c>
      <c r="C224" s="40">
        <v>0</v>
      </c>
      <c r="D224" s="79">
        <v>0</v>
      </c>
      <c r="E224" s="39">
        <f t="shared" si="1324"/>
        <v>0</v>
      </c>
      <c r="F224" s="80">
        <v>47.115290000000002</v>
      </c>
      <c r="G224" s="79">
        <v>2551.4290000000001</v>
      </c>
      <c r="H224" s="39">
        <f t="shared" si="1258"/>
        <v>54152.887523349644</v>
      </c>
      <c r="I224" s="80">
        <v>159.37221</v>
      </c>
      <c r="J224" s="79">
        <v>6392.3040000000001</v>
      </c>
      <c r="K224" s="39">
        <f t="shared" si="1259"/>
        <v>40109.276265918634</v>
      </c>
      <c r="L224" s="40">
        <v>0</v>
      </c>
      <c r="M224" s="79">
        <v>0</v>
      </c>
      <c r="N224" s="39">
        <f t="shared" si="1260"/>
        <v>0</v>
      </c>
      <c r="O224" s="40">
        <v>0</v>
      </c>
      <c r="P224" s="79">
        <v>0</v>
      </c>
      <c r="Q224" s="39">
        <f t="shared" si="1261"/>
        <v>0</v>
      </c>
      <c r="R224" s="40">
        <v>0</v>
      </c>
      <c r="S224" s="79">
        <v>0</v>
      </c>
      <c r="T224" s="39">
        <f t="shared" si="1262"/>
        <v>0</v>
      </c>
      <c r="U224" s="40">
        <v>0</v>
      </c>
      <c r="V224" s="79">
        <v>0</v>
      </c>
      <c r="W224" s="39">
        <f t="shared" si="1263"/>
        <v>0</v>
      </c>
      <c r="X224" s="80">
        <v>123.46155999999999</v>
      </c>
      <c r="Y224" s="79">
        <v>6362.1440000000002</v>
      </c>
      <c r="Z224" s="39">
        <f t="shared" si="1264"/>
        <v>51531.375433778747</v>
      </c>
      <c r="AA224" s="40">
        <v>0</v>
      </c>
      <c r="AB224" s="79">
        <v>0</v>
      </c>
      <c r="AC224" s="39">
        <f t="shared" si="1265"/>
        <v>0</v>
      </c>
      <c r="AD224" s="40">
        <v>0</v>
      </c>
      <c r="AE224" s="79">
        <v>0</v>
      </c>
      <c r="AF224" s="39">
        <f t="shared" si="1266"/>
        <v>0</v>
      </c>
      <c r="AG224" s="40">
        <v>0</v>
      </c>
      <c r="AH224" s="79">
        <v>0</v>
      </c>
      <c r="AI224" s="39">
        <f t="shared" si="1267"/>
        <v>0</v>
      </c>
      <c r="AJ224" s="80">
        <v>550.68399999999997</v>
      </c>
      <c r="AK224" s="79">
        <v>28557.788</v>
      </c>
      <c r="AL224" s="39">
        <f t="shared" si="1268"/>
        <v>51858.757472525082</v>
      </c>
      <c r="AM224" s="40">
        <v>0</v>
      </c>
      <c r="AN224" s="79">
        <v>0</v>
      </c>
      <c r="AO224" s="39">
        <f t="shared" si="1269"/>
        <v>0</v>
      </c>
      <c r="AP224" s="40">
        <v>0</v>
      </c>
      <c r="AQ224" s="79">
        <v>0</v>
      </c>
      <c r="AR224" s="39">
        <f t="shared" si="1270"/>
        <v>0</v>
      </c>
      <c r="AS224" s="40">
        <v>0</v>
      </c>
      <c r="AT224" s="79">
        <v>0</v>
      </c>
      <c r="AU224" s="39">
        <f t="shared" si="1271"/>
        <v>0</v>
      </c>
      <c r="AV224" s="80">
        <v>213.43947</v>
      </c>
      <c r="AW224" s="79">
        <v>8713.4060000000009</v>
      </c>
      <c r="AX224" s="39">
        <f t="shared" si="1272"/>
        <v>40823.780156500579</v>
      </c>
      <c r="AY224" s="40">
        <v>0</v>
      </c>
      <c r="AZ224" s="79">
        <v>0</v>
      </c>
      <c r="BA224" s="39">
        <f t="shared" si="1273"/>
        <v>0</v>
      </c>
      <c r="BB224" s="40">
        <v>0</v>
      </c>
      <c r="BC224" s="79">
        <v>0</v>
      </c>
      <c r="BD224" s="39">
        <f t="shared" si="1274"/>
        <v>0</v>
      </c>
      <c r="BE224" s="40"/>
      <c r="BF224" s="79"/>
      <c r="BG224" s="39"/>
      <c r="BH224" s="40">
        <v>0</v>
      </c>
      <c r="BI224" s="79">
        <v>0</v>
      </c>
      <c r="BJ224" s="39">
        <f t="shared" si="1275"/>
        <v>0</v>
      </c>
      <c r="BK224" s="40">
        <v>0</v>
      </c>
      <c r="BL224" s="79">
        <v>0</v>
      </c>
      <c r="BM224" s="39">
        <f t="shared" si="1276"/>
        <v>0</v>
      </c>
      <c r="BN224" s="40">
        <v>0</v>
      </c>
      <c r="BO224" s="79">
        <v>0</v>
      </c>
      <c r="BP224" s="39">
        <f t="shared" si="1277"/>
        <v>0</v>
      </c>
      <c r="BQ224" s="40">
        <v>0</v>
      </c>
      <c r="BR224" s="79">
        <v>0</v>
      </c>
      <c r="BS224" s="39">
        <f t="shared" si="1278"/>
        <v>0</v>
      </c>
      <c r="BT224" s="80">
        <v>16.90774</v>
      </c>
      <c r="BU224" s="79">
        <v>750.95899999999995</v>
      </c>
      <c r="BV224" s="39">
        <f t="shared" si="1279"/>
        <v>44415.102195799082</v>
      </c>
      <c r="BW224" s="40">
        <v>0</v>
      </c>
      <c r="BX224" s="79">
        <v>0</v>
      </c>
      <c r="BY224" s="39">
        <f t="shared" si="1280"/>
        <v>0</v>
      </c>
      <c r="BZ224" s="80">
        <v>0.51199000000000006</v>
      </c>
      <c r="CA224" s="79">
        <v>834.08199999999999</v>
      </c>
      <c r="CB224" s="63">
        <f t="shared" si="1281"/>
        <v>1629098.2245746986</v>
      </c>
      <c r="CC224" s="40">
        <v>0</v>
      </c>
      <c r="CD224" s="79">
        <v>0</v>
      </c>
      <c r="CE224" s="39">
        <f t="shared" si="1282"/>
        <v>0</v>
      </c>
      <c r="CF224" s="40">
        <v>0</v>
      </c>
      <c r="CG224" s="79">
        <v>0</v>
      </c>
      <c r="CH224" s="39">
        <f t="shared" si="1283"/>
        <v>0</v>
      </c>
      <c r="CI224" s="40">
        <v>0</v>
      </c>
      <c r="CJ224" s="79">
        <v>0</v>
      </c>
      <c r="CK224" s="39">
        <f t="shared" si="1284"/>
        <v>0</v>
      </c>
      <c r="CL224" s="40">
        <v>0</v>
      </c>
      <c r="CM224" s="79">
        <v>0</v>
      </c>
      <c r="CN224" s="39">
        <f t="shared" si="1285"/>
        <v>0</v>
      </c>
      <c r="CO224" s="80">
        <v>12</v>
      </c>
      <c r="CP224" s="79">
        <v>75.599999999999994</v>
      </c>
      <c r="CQ224" s="39">
        <f t="shared" si="1286"/>
        <v>6300</v>
      </c>
      <c r="CR224" s="40">
        <v>0</v>
      </c>
      <c r="CS224" s="79">
        <v>0</v>
      </c>
      <c r="CT224" s="39">
        <f t="shared" si="1287"/>
        <v>0</v>
      </c>
      <c r="CU224" s="40">
        <v>0</v>
      </c>
      <c r="CV224" s="79">
        <v>0</v>
      </c>
      <c r="CW224" s="39">
        <f t="shared" si="1288"/>
        <v>0</v>
      </c>
      <c r="CX224" s="40"/>
      <c r="CY224" s="79"/>
      <c r="CZ224" s="39"/>
      <c r="DA224" s="40">
        <v>0</v>
      </c>
      <c r="DB224" s="79">
        <v>0</v>
      </c>
      <c r="DC224" s="39">
        <f t="shared" si="1289"/>
        <v>0</v>
      </c>
      <c r="DD224" s="40">
        <v>0</v>
      </c>
      <c r="DE224" s="79">
        <v>0</v>
      </c>
      <c r="DF224" s="39">
        <f t="shared" si="1290"/>
        <v>0</v>
      </c>
      <c r="DG224" s="40">
        <v>0</v>
      </c>
      <c r="DH224" s="79">
        <v>0</v>
      </c>
      <c r="DI224" s="39">
        <f t="shared" si="1291"/>
        <v>0</v>
      </c>
      <c r="DJ224" s="40">
        <v>0</v>
      </c>
      <c r="DK224" s="79">
        <v>0</v>
      </c>
      <c r="DL224" s="39">
        <f t="shared" si="1292"/>
        <v>0</v>
      </c>
      <c r="DM224" s="80">
        <v>323.62</v>
      </c>
      <c r="DN224" s="79">
        <v>19239.021000000001</v>
      </c>
      <c r="DO224" s="39">
        <f t="shared" si="1293"/>
        <v>59449.419071750817</v>
      </c>
      <c r="DP224" s="40">
        <v>0</v>
      </c>
      <c r="DQ224" s="79">
        <v>0</v>
      </c>
      <c r="DR224" s="39">
        <f t="shared" si="1294"/>
        <v>0</v>
      </c>
      <c r="DS224" s="40">
        <v>0</v>
      </c>
      <c r="DT224" s="79">
        <v>0</v>
      </c>
      <c r="DU224" s="39">
        <f t="shared" si="1295"/>
        <v>0</v>
      </c>
      <c r="DV224" s="40">
        <v>0</v>
      </c>
      <c r="DW224" s="79">
        <v>0</v>
      </c>
      <c r="DX224" s="39">
        <f t="shared" si="1296"/>
        <v>0</v>
      </c>
      <c r="DY224" s="40">
        <v>0</v>
      </c>
      <c r="DZ224" s="79">
        <v>0</v>
      </c>
      <c r="EA224" s="39">
        <f t="shared" si="1297"/>
        <v>0</v>
      </c>
      <c r="EB224" s="40">
        <v>0</v>
      </c>
      <c r="EC224" s="79">
        <v>0</v>
      </c>
      <c r="ED224" s="39">
        <f t="shared" si="1298"/>
        <v>0</v>
      </c>
      <c r="EE224" s="40">
        <v>0</v>
      </c>
      <c r="EF224" s="79">
        <v>0</v>
      </c>
      <c r="EG224" s="39">
        <f t="shared" si="1299"/>
        <v>0</v>
      </c>
      <c r="EH224" s="40">
        <v>0</v>
      </c>
      <c r="EI224" s="79">
        <v>0</v>
      </c>
      <c r="EJ224" s="39">
        <f t="shared" si="1300"/>
        <v>0</v>
      </c>
      <c r="EK224" s="80">
        <v>9.2800000000000001E-3</v>
      </c>
      <c r="EL224" s="79">
        <v>3.0619999999999998</v>
      </c>
      <c r="EM224" s="39">
        <f t="shared" si="1301"/>
        <v>329956.89655172412</v>
      </c>
      <c r="EN224" s="40">
        <v>0</v>
      </c>
      <c r="EO224" s="79">
        <v>0</v>
      </c>
      <c r="EP224" s="39">
        <f t="shared" si="1302"/>
        <v>0</v>
      </c>
      <c r="EQ224" s="40">
        <v>0</v>
      </c>
      <c r="ER224" s="79">
        <v>0</v>
      </c>
      <c r="ES224" s="39">
        <f t="shared" si="1303"/>
        <v>0</v>
      </c>
      <c r="ET224" s="80">
        <v>444.55028000000004</v>
      </c>
      <c r="EU224" s="79">
        <v>14011.659</v>
      </c>
      <c r="EV224" s="39">
        <f t="shared" si="1304"/>
        <v>31518.727195492931</v>
      </c>
      <c r="EW224" s="40">
        <v>0</v>
      </c>
      <c r="EX224" s="79">
        <v>0</v>
      </c>
      <c r="EY224" s="39">
        <f t="shared" si="1305"/>
        <v>0</v>
      </c>
      <c r="EZ224" s="80">
        <v>8.0000000000000004E-4</v>
      </c>
      <c r="FA224" s="79">
        <v>1.7999999999999999E-2</v>
      </c>
      <c r="FB224" s="39">
        <f t="shared" si="1306"/>
        <v>22499.999999999996</v>
      </c>
      <c r="FC224" s="40">
        <v>0</v>
      </c>
      <c r="FD224" s="79">
        <v>0</v>
      </c>
      <c r="FE224" s="39">
        <f t="shared" si="1307"/>
        <v>0</v>
      </c>
      <c r="FF224" s="40">
        <v>0</v>
      </c>
      <c r="FG224" s="79">
        <v>0</v>
      </c>
      <c r="FH224" s="39">
        <f t="shared" si="1308"/>
        <v>0</v>
      </c>
      <c r="FI224" s="40">
        <v>0</v>
      </c>
      <c r="FJ224" s="79">
        <v>0</v>
      </c>
      <c r="FK224" s="39">
        <f t="shared" si="1309"/>
        <v>0</v>
      </c>
      <c r="FL224" s="80">
        <v>37.61354</v>
      </c>
      <c r="FM224" s="79">
        <v>2101.6320000000001</v>
      </c>
      <c r="FN224" s="39">
        <f t="shared" si="1310"/>
        <v>55874.347375971527</v>
      </c>
      <c r="FO224" s="40">
        <v>0</v>
      </c>
      <c r="FP224" s="79">
        <v>0</v>
      </c>
      <c r="FQ224" s="39">
        <f t="shared" si="1311"/>
        <v>0</v>
      </c>
      <c r="FR224" s="40">
        <v>0</v>
      </c>
      <c r="FS224" s="79">
        <v>0</v>
      </c>
      <c r="FT224" s="39">
        <f t="shared" si="1312"/>
        <v>0</v>
      </c>
      <c r="FU224" s="40">
        <v>0</v>
      </c>
      <c r="FV224" s="79">
        <v>0</v>
      </c>
      <c r="FW224" s="39">
        <f t="shared" si="1313"/>
        <v>0</v>
      </c>
      <c r="FX224" s="40">
        <v>0</v>
      </c>
      <c r="FY224" s="79">
        <v>0</v>
      </c>
      <c r="FZ224" s="39">
        <f t="shared" si="1314"/>
        <v>0</v>
      </c>
      <c r="GA224" s="80">
        <v>0.78371999999999997</v>
      </c>
      <c r="GB224" s="79">
        <v>30.186</v>
      </c>
      <c r="GC224" s="39">
        <f t="shared" si="1315"/>
        <v>38516.306844281127</v>
      </c>
      <c r="GD224" s="80">
        <v>27.648060000000001</v>
      </c>
      <c r="GE224" s="79">
        <v>3198.652</v>
      </c>
      <c r="GF224" s="39">
        <f t="shared" si="1316"/>
        <v>115691.73388657288</v>
      </c>
      <c r="GG224" s="80">
        <v>2.1090000000000001E-2</v>
      </c>
      <c r="GH224" s="79">
        <v>15.467000000000001</v>
      </c>
      <c r="GI224" s="39">
        <f t="shared" si="1317"/>
        <v>733380.7491702229</v>
      </c>
      <c r="GJ224" s="40">
        <v>0</v>
      </c>
      <c r="GK224" s="79">
        <v>0</v>
      </c>
      <c r="GL224" s="39">
        <f t="shared" si="1318"/>
        <v>0</v>
      </c>
      <c r="GM224" s="40">
        <v>0</v>
      </c>
      <c r="GN224" s="79">
        <v>0</v>
      </c>
      <c r="GO224" s="39">
        <f t="shared" si="1319"/>
        <v>0</v>
      </c>
      <c r="GP224" s="40">
        <v>0</v>
      </c>
      <c r="GQ224" s="79">
        <v>0</v>
      </c>
      <c r="GR224" s="39">
        <f t="shared" si="1320"/>
        <v>0</v>
      </c>
      <c r="GS224" s="8">
        <f t="shared" si="1322"/>
        <v>1957.73903</v>
      </c>
      <c r="GT224" s="69">
        <f t="shared" si="1323"/>
        <v>92837.409000000014</v>
      </c>
    </row>
    <row r="225" spans="1:202" x14ac:dyDescent="0.3">
      <c r="A225" s="52">
        <v>2022</v>
      </c>
      <c r="B225" s="53" t="s">
        <v>16</v>
      </c>
      <c r="C225" s="40">
        <v>0</v>
      </c>
      <c r="D225" s="79">
        <v>0</v>
      </c>
      <c r="E225" s="39">
        <f t="shared" si="1324"/>
        <v>0</v>
      </c>
      <c r="F225" s="80">
        <v>17.239999999999998</v>
      </c>
      <c r="G225" s="79">
        <v>1249.001</v>
      </c>
      <c r="H225" s="39">
        <f t="shared" si="1258"/>
        <v>72447.853828306266</v>
      </c>
      <c r="I225" s="80">
        <v>49.650820000000003</v>
      </c>
      <c r="J225" s="79">
        <v>2093.3989999999999</v>
      </c>
      <c r="K225" s="39">
        <f t="shared" si="1259"/>
        <v>42162.425514825329</v>
      </c>
      <c r="L225" s="40">
        <v>0</v>
      </c>
      <c r="M225" s="79">
        <v>0</v>
      </c>
      <c r="N225" s="39">
        <f t="shared" si="1260"/>
        <v>0</v>
      </c>
      <c r="O225" s="40">
        <v>0</v>
      </c>
      <c r="P225" s="79">
        <v>0</v>
      </c>
      <c r="Q225" s="39">
        <f t="shared" si="1261"/>
        <v>0</v>
      </c>
      <c r="R225" s="40">
        <v>0</v>
      </c>
      <c r="S225" s="79">
        <v>0</v>
      </c>
      <c r="T225" s="39">
        <f t="shared" si="1262"/>
        <v>0</v>
      </c>
      <c r="U225" s="40">
        <v>0</v>
      </c>
      <c r="V225" s="79">
        <v>0</v>
      </c>
      <c r="W225" s="39">
        <f t="shared" si="1263"/>
        <v>0</v>
      </c>
      <c r="X225" s="80">
        <v>72.647199999999998</v>
      </c>
      <c r="Y225" s="79">
        <v>4064.57</v>
      </c>
      <c r="Z225" s="39">
        <f t="shared" si="1264"/>
        <v>55949.437831051997</v>
      </c>
      <c r="AA225" s="40">
        <v>0</v>
      </c>
      <c r="AB225" s="79">
        <v>0</v>
      </c>
      <c r="AC225" s="39">
        <f t="shared" si="1265"/>
        <v>0</v>
      </c>
      <c r="AD225" s="40">
        <v>0</v>
      </c>
      <c r="AE225" s="79">
        <v>0</v>
      </c>
      <c r="AF225" s="39">
        <f t="shared" si="1266"/>
        <v>0</v>
      </c>
      <c r="AG225" s="40">
        <v>0</v>
      </c>
      <c r="AH225" s="79">
        <v>0</v>
      </c>
      <c r="AI225" s="39">
        <f t="shared" si="1267"/>
        <v>0</v>
      </c>
      <c r="AJ225" s="80">
        <v>913.74199999999996</v>
      </c>
      <c r="AK225" s="79">
        <v>41855.428</v>
      </c>
      <c r="AL225" s="39">
        <f t="shared" si="1268"/>
        <v>45806.614996355645</v>
      </c>
      <c r="AM225" s="40">
        <v>0</v>
      </c>
      <c r="AN225" s="79">
        <v>0</v>
      </c>
      <c r="AO225" s="39">
        <f t="shared" si="1269"/>
        <v>0</v>
      </c>
      <c r="AP225" s="40">
        <v>0</v>
      </c>
      <c r="AQ225" s="79">
        <v>0</v>
      </c>
      <c r="AR225" s="39">
        <f t="shared" si="1270"/>
        <v>0</v>
      </c>
      <c r="AS225" s="40">
        <v>0</v>
      </c>
      <c r="AT225" s="79">
        <v>0</v>
      </c>
      <c r="AU225" s="39">
        <f t="shared" si="1271"/>
        <v>0</v>
      </c>
      <c r="AV225" s="80">
        <v>85.265249999999995</v>
      </c>
      <c r="AW225" s="79">
        <v>3213.0880000000002</v>
      </c>
      <c r="AX225" s="39">
        <f t="shared" si="1272"/>
        <v>37683.440792116373</v>
      </c>
      <c r="AY225" s="40">
        <v>0</v>
      </c>
      <c r="AZ225" s="79">
        <v>0</v>
      </c>
      <c r="BA225" s="39">
        <f t="shared" si="1273"/>
        <v>0</v>
      </c>
      <c r="BB225" s="40">
        <v>0</v>
      </c>
      <c r="BC225" s="79">
        <v>0</v>
      </c>
      <c r="BD225" s="39">
        <f t="shared" si="1274"/>
        <v>0</v>
      </c>
      <c r="BE225" s="40"/>
      <c r="BF225" s="79"/>
      <c r="BG225" s="39"/>
      <c r="BH225" s="40">
        <v>0</v>
      </c>
      <c r="BI225" s="79">
        <v>0</v>
      </c>
      <c r="BJ225" s="39">
        <f t="shared" si="1275"/>
        <v>0</v>
      </c>
      <c r="BK225" s="40">
        <v>0</v>
      </c>
      <c r="BL225" s="79">
        <v>0</v>
      </c>
      <c r="BM225" s="39">
        <f t="shared" si="1276"/>
        <v>0</v>
      </c>
      <c r="BN225" s="40">
        <v>0</v>
      </c>
      <c r="BO225" s="79">
        <v>0</v>
      </c>
      <c r="BP225" s="39">
        <f t="shared" si="1277"/>
        <v>0</v>
      </c>
      <c r="BQ225" s="40">
        <v>0</v>
      </c>
      <c r="BR225" s="79">
        <v>0</v>
      </c>
      <c r="BS225" s="39">
        <f t="shared" si="1278"/>
        <v>0</v>
      </c>
      <c r="BT225" s="80">
        <v>11.805129999999998</v>
      </c>
      <c r="BU225" s="79">
        <v>493.83699999999999</v>
      </c>
      <c r="BV225" s="39">
        <f t="shared" si="1279"/>
        <v>41832.406758756573</v>
      </c>
      <c r="BW225" s="40">
        <v>0</v>
      </c>
      <c r="BX225" s="79">
        <v>0</v>
      </c>
      <c r="BY225" s="39">
        <f t="shared" si="1280"/>
        <v>0</v>
      </c>
      <c r="BZ225" s="80">
        <v>7.3870200000000006</v>
      </c>
      <c r="CA225" s="79">
        <v>1138.672</v>
      </c>
      <c r="CB225" s="39">
        <f t="shared" si="1281"/>
        <v>154144.97320976522</v>
      </c>
      <c r="CC225" s="40">
        <v>0</v>
      </c>
      <c r="CD225" s="79">
        <v>0</v>
      </c>
      <c r="CE225" s="39">
        <f t="shared" si="1282"/>
        <v>0</v>
      </c>
      <c r="CF225" s="80">
        <v>13.32</v>
      </c>
      <c r="CG225" s="79">
        <v>793.16499999999996</v>
      </c>
      <c r="CH225" s="39">
        <f t="shared" si="1283"/>
        <v>59546.921921921923</v>
      </c>
      <c r="CI225" s="40">
        <v>0</v>
      </c>
      <c r="CJ225" s="79">
        <v>0</v>
      </c>
      <c r="CK225" s="39">
        <f t="shared" si="1284"/>
        <v>0</v>
      </c>
      <c r="CL225" s="40">
        <v>0</v>
      </c>
      <c r="CM225" s="79">
        <v>0</v>
      </c>
      <c r="CN225" s="39">
        <f t="shared" si="1285"/>
        <v>0</v>
      </c>
      <c r="CO225" s="80">
        <v>12</v>
      </c>
      <c r="CP225" s="79">
        <v>75.599999999999994</v>
      </c>
      <c r="CQ225" s="39">
        <f t="shared" si="1286"/>
        <v>6300</v>
      </c>
      <c r="CR225" s="40">
        <v>0</v>
      </c>
      <c r="CS225" s="79">
        <v>0</v>
      </c>
      <c r="CT225" s="39">
        <f t="shared" si="1287"/>
        <v>0</v>
      </c>
      <c r="CU225" s="40">
        <v>0</v>
      </c>
      <c r="CV225" s="79">
        <v>0</v>
      </c>
      <c r="CW225" s="39">
        <f t="shared" si="1288"/>
        <v>0</v>
      </c>
      <c r="CX225" s="40"/>
      <c r="CY225" s="79"/>
      <c r="CZ225" s="39"/>
      <c r="DA225" s="40">
        <v>0</v>
      </c>
      <c r="DB225" s="79">
        <v>0</v>
      </c>
      <c r="DC225" s="39">
        <f t="shared" si="1289"/>
        <v>0</v>
      </c>
      <c r="DD225" s="40">
        <v>0</v>
      </c>
      <c r="DE225" s="79">
        <v>0</v>
      </c>
      <c r="DF225" s="39">
        <f t="shared" si="1290"/>
        <v>0</v>
      </c>
      <c r="DG225" s="40">
        <v>0</v>
      </c>
      <c r="DH225" s="79">
        <v>0</v>
      </c>
      <c r="DI225" s="39">
        <f t="shared" si="1291"/>
        <v>0</v>
      </c>
      <c r="DJ225" s="40">
        <v>0</v>
      </c>
      <c r="DK225" s="79">
        <v>0</v>
      </c>
      <c r="DL225" s="39">
        <f t="shared" si="1292"/>
        <v>0</v>
      </c>
      <c r="DM225" s="80">
        <v>861.89694999999995</v>
      </c>
      <c r="DN225" s="79">
        <v>46657.516000000003</v>
      </c>
      <c r="DO225" s="39">
        <f t="shared" si="1293"/>
        <v>54133.520254364521</v>
      </c>
      <c r="DP225" s="40">
        <v>0</v>
      </c>
      <c r="DQ225" s="79">
        <v>0</v>
      </c>
      <c r="DR225" s="39">
        <f t="shared" si="1294"/>
        <v>0</v>
      </c>
      <c r="DS225" s="80">
        <v>0.01</v>
      </c>
      <c r="DT225" s="79">
        <v>3.7999999999999999E-2</v>
      </c>
      <c r="DU225" s="39">
        <f t="shared" si="1295"/>
        <v>3800</v>
      </c>
      <c r="DV225" s="40">
        <v>0</v>
      </c>
      <c r="DW225" s="79">
        <v>0</v>
      </c>
      <c r="DX225" s="39">
        <f t="shared" si="1296"/>
        <v>0</v>
      </c>
      <c r="DY225" s="40">
        <v>0</v>
      </c>
      <c r="DZ225" s="79">
        <v>0</v>
      </c>
      <c r="EA225" s="39">
        <f t="shared" si="1297"/>
        <v>0</v>
      </c>
      <c r="EB225" s="40">
        <v>0</v>
      </c>
      <c r="EC225" s="79">
        <v>0</v>
      </c>
      <c r="ED225" s="39">
        <f t="shared" si="1298"/>
        <v>0</v>
      </c>
      <c r="EE225" s="40">
        <v>0</v>
      </c>
      <c r="EF225" s="79">
        <v>0</v>
      </c>
      <c r="EG225" s="39">
        <f t="shared" si="1299"/>
        <v>0</v>
      </c>
      <c r="EH225" s="40">
        <v>0</v>
      </c>
      <c r="EI225" s="79">
        <v>0</v>
      </c>
      <c r="EJ225" s="39">
        <f t="shared" si="1300"/>
        <v>0</v>
      </c>
      <c r="EK225" s="80">
        <v>1.7099999999999999E-3</v>
      </c>
      <c r="EL225" s="79">
        <v>4.415</v>
      </c>
      <c r="EM225" s="39">
        <f t="shared" si="1301"/>
        <v>2581871.34502924</v>
      </c>
      <c r="EN225" s="40">
        <v>0</v>
      </c>
      <c r="EO225" s="79">
        <v>0</v>
      </c>
      <c r="EP225" s="39">
        <f t="shared" si="1302"/>
        <v>0</v>
      </c>
      <c r="EQ225" s="40">
        <v>0</v>
      </c>
      <c r="ER225" s="79">
        <v>0</v>
      </c>
      <c r="ES225" s="39">
        <f t="shared" si="1303"/>
        <v>0</v>
      </c>
      <c r="ET225" s="80">
        <v>333.72158000000002</v>
      </c>
      <c r="EU225" s="79">
        <v>10857.63</v>
      </c>
      <c r="EV225" s="39">
        <f t="shared" si="1304"/>
        <v>32534.995189702742</v>
      </c>
      <c r="EW225" s="40">
        <v>0</v>
      </c>
      <c r="EX225" s="79">
        <v>0</v>
      </c>
      <c r="EY225" s="39">
        <f t="shared" si="1305"/>
        <v>0</v>
      </c>
      <c r="EZ225" s="80">
        <v>4.0000000000000001E-3</v>
      </c>
      <c r="FA225" s="79">
        <v>0.83599999999999997</v>
      </c>
      <c r="FB225" s="39">
        <f t="shared" si="1306"/>
        <v>209000</v>
      </c>
      <c r="FC225" s="40">
        <v>0</v>
      </c>
      <c r="FD225" s="79">
        <v>0</v>
      </c>
      <c r="FE225" s="39">
        <f t="shared" si="1307"/>
        <v>0</v>
      </c>
      <c r="FF225" s="40">
        <v>0</v>
      </c>
      <c r="FG225" s="79">
        <v>0</v>
      </c>
      <c r="FH225" s="39">
        <f t="shared" si="1308"/>
        <v>0</v>
      </c>
      <c r="FI225" s="40">
        <v>0</v>
      </c>
      <c r="FJ225" s="79">
        <v>0</v>
      </c>
      <c r="FK225" s="39">
        <f t="shared" si="1309"/>
        <v>0</v>
      </c>
      <c r="FL225" s="80">
        <v>64.820740000000001</v>
      </c>
      <c r="FM225" s="79">
        <v>3036.1239999999998</v>
      </c>
      <c r="FN225" s="39">
        <f t="shared" si="1310"/>
        <v>46838.774133093822</v>
      </c>
      <c r="FO225" s="40">
        <v>0</v>
      </c>
      <c r="FP225" s="79">
        <v>0</v>
      </c>
      <c r="FQ225" s="39">
        <f t="shared" si="1311"/>
        <v>0</v>
      </c>
      <c r="FR225" s="40">
        <v>0</v>
      </c>
      <c r="FS225" s="79">
        <v>0</v>
      </c>
      <c r="FT225" s="39">
        <f t="shared" si="1312"/>
        <v>0</v>
      </c>
      <c r="FU225" s="40">
        <v>0</v>
      </c>
      <c r="FV225" s="79">
        <v>0</v>
      </c>
      <c r="FW225" s="39">
        <f t="shared" si="1313"/>
        <v>0</v>
      </c>
      <c r="FX225" s="40">
        <v>0</v>
      </c>
      <c r="FY225" s="79">
        <v>0</v>
      </c>
      <c r="FZ225" s="39">
        <f t="shared" si="1314"/>
        <v>0</v>
      </c>
      <c r="GA225" s="80">
        <v>3.2176999999999998</v>
      </c>
      <c r="GB225" s="79">
        <v>655.5</v>
      </c>
      <c r="GC225" s="39">
        <f t="shared" si="1315"/>
        <v>203716.94067190852</v>
      </c>
      <c r="GD225" s="80">
        <v>46.850120000000004</v>
      </c>
      <c r="GE225" s="79">
        <v>3069.8090000000002</v>
      </c>
      <c r="GF225" s="39">
        <f t="shared" si="1316"/>
        <v>65524.037078240144</v>
      </c>
      <c r="GG225" s="80">
        <v>1.423E-2</v>
      </c>
      <c r="GH225" s="79">
        <v>11.253</v>
      </c>
      <c r="GI225" s="39">
        <f t="shared" si="1317"/>
        <v>790794.09697821504</v>
      </c>
      <c r="GJ225" s="40">
        <v>0</v>
      </c>
      <c r="GK225" s="79">
        <v>0</v>
      </c>
      <c r="GL225" s="39">
        <f t="shared" si="1318"/>
        <v>0</v>
      </c>
      <c r="GM225" s="40">
        <v>0</v>
      </c>
      <c r="GN225" s="79">
        <v>0</v>
      </c>
      <c r="GO225" s="39">
        <f t="shared" si="1319"/>
        <v>0</v>
      </c>
      <c r="GP225" s="40">
        <v>0</v>
      </c>
      <c r="GQ225" s="79">
        <v>0</v>
      </c>
      <c r="GR225" s="39">
        <f t="shared" si="1320"/>
        <v>0</v>
      </c>
      <c r="GS225" s="8">
        <f t="shared" si="1322"/>
        <v>2493.5944500000001</v>
      </c>
      <c r="GT225" s="69">
        <f t="shared" si="1323"/>
        <v>119269.88099999999</v>
      </c>
    </row>
    <row r="226" spans="1:202" ht="15" thickBot="1" x14ac:dyDescent="0.35">
      <c r="A226" s="70"/>
      <c r="B226" s="55" t="s">
        <v>17</v>
      </c>
      <c r="C226" s="41">
        <f t="shared" ref="C226:D226" si="1325">SUM(C214:C225)</f>
        <v>0</v>
      </c>
      <c r="D226" s="32">
        <f t="shared" si="1325"/>
        <v>0</v>
      </c>
      <c r="E226" s="42"/>
      <c r="F226" s="41">
        <f t="shared" ref="F226:G226" si="1326">SUM(F214:F225)</f>
        <v>505.49340000000007</v>
      </c>
      <c r="G226" s="32">
        <f t="shared" si="1326"/>
        <v>22881.309000000001</v>
      </c>
      <c r="H226" s="42"/>
      <c r="I226" s="41">
        <f t="shared" ref="I226:J226" si="1327">SUM(I214:I225)</f>
        <v>766.40134999999987</v>
      </c>
      <c r="J226" s="32">
        <f t="shared" si="1327"/>
        <v>28891.077000000001</v>
      </c>
      <c r="K226" s="42"/>
      <c r="L226" s="41">
        <f t="shared" ref="L226:M226" si="1328">SUM(L214:L225)</f>
        <v>315.58800000000002</v>
      </c>
      <c r="M226" s="32">
        <f t="shared" si="1328"/>
        <v>356.71800000000002</v>
      </c>
      <c r="N226" s="42"/>
      <c r="O226" s="41">
        <f t="shared" ref="O226:P226" si="1329">SUM(O214:O225)</f>
        <v>3.236E-2</v>
      </c>
      <c r="P226" s="32">
        <f t="shared" si="1329"/>
        <v>0.76600000000000001</v>
      </c>
      <c r="Q226" s="42"/>
      <c r="R226" s="41">
        <f t="shared" ref="R226:S226" si="1330">SUM(R214:R225)</f>
        <v>0</v>
      </c>
      <c r="S226" s="32">
        <f t="shared" si="1330"/>
        <v>0</v>
      </c>
      <c r="T226" s="42"/>
      <c r="U226" s="41">
        <f t="shared" ref="U226:V226" si="1331">SUM(U214:U225)</f>
        <v>0</v>
      </c>
      <c r="V226" s="32">
        <f t="shared" si="1331"/>
        <v>0</v>
      </c>
      <c r="W226" s="42"/>
      <c r="X226" s="41">
        <f t="shared" ref="X226:Y226" si="1332">SUM(X214:X225)</f>
        <v>1420.1583700000001</v>
      </c>
      <c r="Y226" s="32">
        <f t="shared" si="1332"/>
        <v>69986.212000000014</v>
      </c>
      <c r="Z226" s="42"/>
      <c r="AA226" s="41">
        <f t="shared" ref="AA226:AB226" si="1333">SUM(AA214:AA225)</f>
        <v>3.5325199999999999</v>
      </c>
      <c r="AB226" s="32">
        <f t="shared" si="1333"/>
        <v>1212.7590000000002</v>
      </c>
      <c r="AC226" s="42"/>
      <c r="AD226" s="41">
        <f t="shared" ref="AD226:AE226" si="1334">SUM(AD214:AD225)</f>
        <v>0</v>
      </c>
      <c r="AE226" s="32">
        <f t="shared" si="1334"/>
        <v>0</v>
      </c>
      <c r="AF226" s="42"/>
      <c r="AG226" s="41">
        <f t="shared" ref="AG226:AH226" si="1335">SUM(AG214:AG225)</f>
        <v>0</v>
      </c>
      <c r="AH226" s="32">
        <f t="shared" si="1335"/>
        <v>0</v>
      </c>
      <c r="AI226" s="42"/>
      <c r="AJ226" s="41">
        <f t="shared" ref="AJ226:AK226" si="1336">SUM(AJ214:AJ225)</f>
        <v>7161.1990000000005</v>
      </c>
      <c r="AK226" s="32">
        <f t="shared" si="1336"/>
        <v>287073.23199999996</v>
      </c>
      <c r="AL226" s="42"/>
      <c r="AM226" s="41">
        <f t="shared" ref="AM226:AN226" si="1337">SUM(AM214:AM225)</f>
        <v>0</v>
      </c>
      <c r="AN226" s="32">
        <f t="shared" si="1337"/>
        <v>0</v>
      </c>
      <c r="AO226" s="42"/>
      <c r="AP226" s="41">
        <f t="shared" ref="AP226:AQ226" si="1338">SUM(AP214:AP225)</f>
        <v>3.7150000000000002E-2</v>
      </c>
      <c r="AQ226" s="32">
        <f t="shared" si="1338"/>
        <v>0.24500000000000002</v>
      </c>
      <c r="AR226" s="42"/>
      <c r="AS226" s="41">
        <f t="shared" ref="AS226:AT226" si="1339">SUM(AS214:AS225)</f>
        <v>0</v>
      </c>
      <c r="AT226" s="32">
        <f t="shared" si="1339"/>
        <v>0</v>
      </c>
      <c r="AU226" s="42"/>
      <c r="AV226" s="41">
        <f t="shared" ref="AV226:AW226" si="1340">SUM(AV214:AV225)</f>
        <v>2578.2609699999998</v>
      </c>
      <c r="AW226" s="32">
        <f t="shared" si="1340"/>
        <v>97498.024000000005</v>
      </c>
      <c r="AX226" s="42"/>
      <c r="AY226" s="41">
        <f t="shared" ref="AY226:AZ226" si="1341">SUM(AY214:AY225)</f>
        <v>68.596000000000004</v>
      </c>
      <c r="AZ226" s="32">
        <f t="shared" si="1341"/>
        <v>1726.1579999999999</v>
      </c>
      <c r="BA226" s="42"/>
      <c r="BB226" s="41">
        <f t="shared" ref="BB226:BC226" si="1342">SUM(BB214:BB225)</f>
        <v>0</v>
      </c>
      <c r="BC226" s="32">
        <f t="shared" si="1342"/>
        <v>0</v>
      </c>
      <c r="BD226" s="42"/>
      <c r="BE226" s="41"/>
      <c r="BF226" s="32"/>
      <c r="BG226" s="42"/>
      <c r="BH226" s="41">
        <f t="shared" ref="BH226:BI226" si="1343">SUM(BH214:BH225)</f>
        <v>153.97006999999999</v>
      </c>
      <c r="BI226" s="32">
        <f t="shared" si="1343"/>
        <v>3235.4480000000003</v>
      </c>
      <c r="BJ226" s="42"/>
      <c r="BK226" s="41">
        <f t="shared" ref="BK226:BL226" si="1344">SUM(BK214:BK225)</f>
        <v>0</v>
      </c>
      <c r="BL226" s="32">
        <f t="shared" si="1344"/>
        <v>0</v>
      </c>
      <c r="BM226" s="42"/>
      <c r="BN226" s="41">
        <f t="shared" ref="BN226:BO226" si="1345">SUM(BN214:BN225)</f>
        <v>0</v>
      </c>
      <c r="BO226" s="32">
        <f t="shared" si="1345"/>
        <v>0</v>
      </c>
      <c r="BP226" s="42"/>
      <c r="BQ226" s="41">
        <f t="shared" ref="BQ226:BR226" si="1346">SUM(BQ214:BQ225)</f>
        <v>1.6000000000000001E-3</v>
      </c>
      <c r="BR226" s="32">
        <f t="shared" si="1346"/>
        <v>1.266</v>
      </c>
      <c r="BS226" s="42"/>
      <c r="BT226" s="41">
        <f t="shared" ref="BT226:BU226" si="1347">SUM(BT214:BT225)</f>
        <v>300.69653999999997</v>
      </c>
      <c r="BU226" s="32">
        <f t="shared" si="1347"/>
        <v>8094.2289999999994</v>
      </c>
      <c r="BV226" s="42"/>
      <c r="BW226" s="41">
        <f t="shared" ref="BW226:BX226" si="1348">SUM(BW214:BW225)</f>
        <v>0</v>
      </c>
      <c r="BX226" s="32">
        <f t="shared" si="1348"/>
        <v>0</v>
      </c>
      <c r="BY226" s="42"/>
      <c r="BZ226" s="41">
        <f t="shared" ref="BZ226:CA226" si="1349">SUM(BZ214:BZ225)</f>
        <v>288.53451000000007</v>
      </c>
      <c r="CA226" s="32">
        <f t="shared" si="1349"/>
        <v>11495.18</v>
      </c>
      <c r="CB226" s="42"/>
      <c r="CC226" s="41">
        <f t="shared" ref="CC226:CD226" si="1350">SUM(CC214:CC225)</f>
        <v>1.1999999999999999E-3</v>
      </c>
      <c r="CD226" s="32">
        <f t="shared" si="1350"/>
        <v>2.0409999999999999</v>
      </c>
      <c r="CE226" s="42"/>
      <c r="CF226" s="41">
        <f t="shared" ref="CF226:CG226" si="1351">SUM(CF214:CF225)</f>
        <v>101.69601</v>
      </c>
      <c r="CG226" s="32">
        <f t="shared" si="1351"/>
        <v>5593.4039999999995</v>
      </c>
      <c r="CH226" s="42"/>
      <c r="CI226" s="41">
        <f t="shared" ref="CI226:CJ226" si="1352">SUM(CI214:CI225)</f>
        <v>2E-3</v>
      </c>
      <c r="CJ226" s="32">
        <f t="shared" si="1352"/>
        <v>2.7E-2</v>
      </c>
      <c r="CK226" s="42"/>
      <c r="CL226" s="41">
        <f t="shared" ref="CL226:CM226" si="1353">SUM(CL214:CL225)</f>
        <v>0</v>
      </c>
      <c r="CM226" s="32">
        <f t="shared" si="1353"/>
        <v>0</v>
      </c>
      <c r="CN226" s="42"/>
      <c r="CO226" s="41">
        <f t="shared" ref="CO226:CP226" si="1354">SUM(CO214:CO225)</f>
        <v>24</v>
      </c>
      <c r="CP226" s="32">
        <f t="shared" si="1354"/>
        <v>151.19999999999999</v>
      </c>
      <c r="CQ226" s="42"/>
      <c r="CR226" s="41">
        <f t="shared" ref="CR226:CS226" si="1355">SUM(CR214:CR225)</f>
        <v>0</v>
      </c>
      <c r="CS226" s="32">
        <f t="shared" si="1355"/>
        <v>0</v>
      </c>
      <c r="CT226" s="42"/>
      <c r="CU226" s="41">
        <f t="shared" ref="CU226:CV226" si="1356">SUM(CU214:CU225)</f>
        <v>0</v>
      </c>
      <c r="CV226" s="32">
        <f t="shared" si="1356"/>
        <v>0</v>
      </c>
      <c r="CW226" s="42"/>
      <c r="CX226" s="41"/>
      <c r="CY226" s="32"/>
      <c r="CZ226" s="42"/>
      <c r="DA226" s="41">
        <f t="shared" ref="DA226:DB226" si="1357">SUM(DA214:DA225)</f>
        <v>0</v>
      </c>
      <c r="DB226" s="32">
        <f t="shared" si="1357"/>
        <v>0</v>
      </c>
      <c r="DC226" s="42"/>
      <c r="DD226" s="41">
        <f t="shared" ref="DD226:DE226" si="1358">SUM(DD214:DD225)</f>
        <v>0</v>
      </c>
      <c r="DE226" s="32">
        <f t="shared" si="1358"/>
        <v>0</v>
      </c>
      <c r="DF226" s="42"/>
      <c r="DG226" s="41">
        <f t="shared" ref="DG226:DH226" si="1359">SUM(DG214:DG225)</f>
        <v>0</v>
      </c>
      <c r="DH226" s="32">
        <f t="shared" si="1359"/>
        <v>0</v>
      </c>
      <c r="DI226" s="42"/>
      <c r="DJ226" s="41">
        <f t="shared" ref="DJ226:DK226" si="1360">SUM(DJ214:DJ225)</f>
        <v>0</v>
      </c>
      <c r="DK226" s="32">
        <f t="shared" si="1360"/>
        <v>0</v>
      </c>
      <c r="DL226" s="42"/>
      <c r="DM226" s="41">
        <f t="shared" ref="DM226:DN226" si="1361">SUM(DM214:DM225)</f>
        <v>5767.2702800000006</v>
      </c>
      <c r="DN226" s="32">
        <f t="shared" si="1361"/>
        <v>257494.38700000002</v>
      </c>
      <c r="DO226" s="42"/>
      <c r="DP226" s="41">
        <f t="shared" ref="DP226:DQ226" si="1362">SUM(DP214:DP225)</f>
        <v>0</v>
      </c>
      <c r="DQ226" s="32">
        <f t="shared" si="1362"/>
        <v>0</v>
      </c>
      <c r="DR226" s="42"/>
      <c r="DS226" s="41">
        <f t="shared" ref="DS226:DT226" si="1363">SUM(DS214:DS225)</f>
        <v>2.4500000000000001E-2</v>
      </c>
      <c r="DT226" s="32">
        <f t="shared" si="1363"/>
        <v>0.191</v>
      </c>
      <c r="DU226" s="42"/>
      <c r="DV226" s="41">
        <f t="shared" ref="DV226:DW226" si="1364">SUM(DV214:DV225)</f>
        <v>0</v>
      </c>
      <c r="DW226" s="32">
        <f t="shared" si="1364"/>
        <v>0</v>
      </c>
      <c r="DX226" s="42"/>
      <c r="DY226" s="41">
        <f t="shared" ref="DY226:DZ226" si="1365">SUM(DY214:DY225)</f>
        <v>0</v>
      </c>
      <c r="DZ226" s="32">
        <f t="shared" si="1365"/>
        <v>0</v>
      </c>
      <c r="EA226" s="42"/>
      <c r="EB226" s="41">
        <f t="shared" ref="EB226:EC226" si="1366">SUM(EB214:EB225)</f>
        <v>0</v>
      </c>
      <c r="EC226" s="32">
        <f t="shared" si="1366"/>
        <v>0</v>
      </c>
      <c r="ED226" s="42"/>
      <c r="EE226" s="41">
        <f t="shared" ref="EE226:EF226" si="1367">SUM(EE214:EE225)</f>
        <v>0</v>
      </c>
      <c r="EF226" s="32">
        <f t="shared" si="1367"/>
        <v>0</v>
      </c>
      <c r="EG226" s="42"/>
      <c r="EH226" s="41">
        <f t="shared" ref="EH226:EI226" si="1368">SUM(EH214:EH225)</f>
        <v>0</v>
      </c>
      <c r="EI226" s="32">
        <f t="shared" si="1368"/>
        <v>0</v>
      </c>
      <c r="EJ226" s="42"/>
      <c r="EK226" s="41">
        <f t="shared" ref="EK226:EL226" si="1369">SUM(EK214:EK225)</f>
        <v>2.1579999999999998E-2</v>
      </c>
      <c r="EL226" s="32">
        <f t="shared" si="1369"/>
        <v>16.224999999999998</v>
      </c>
      <c r="EM226" s="42"/>
      <c r="EN226" s="41">
        <f t="shared" ref="EN226:EO226" si="1370">SUM(EN214:EN225)</f>
        <v>0</v>
      </c>
      <c r="EO226" s="32">
        <f t="shared" si="1370"/>
        <v>0</v>
      </c>
      <c r="EP226" s="42"/>
      <c r="EQ226" s="41">
        <f t="shared" ref="EQ226:ER226" si="1371">SUM(EQ214:EQ225)</f>
        <v>0</v>
      </c>
      <c r="ER226" s="32">
        <f t="shared" si="1371"/>
        <v>0</v>
      </c>
      <c r="ES226" s="42"/>
      <c r="ET226" s="41">
        <f t="shared" ref="ET226:EU226" si="1372">SUM(ET214:ET225)</f>
        <v>3172.8096499999997</v>
      </c>
      <c r="EU226" s="32">
        <f t="shared" si="1372"/>
        <v>89839.395000000004</v>
      </c>
      <c r="EV226" s="42"/>
      <c r="EW226" s="41">
        <f t="shared" ref="EW226:EX226" si="1373">SUM(EW214:EW225)</f>
        <v>0</v>
      </c>
      <c r="EX226" s="32">
        <f t="shared" si="1373"/>
        <v>0</v>
      </c>
      <c r="EY226" s="42"/>
      <c r="EZ226" s="41">
        <f t="shared" ref="EZ226:FA226" si="1374">SUM(EZ214:EZ225)</f>
        <v>4.8000000000000004E-3</v>
      </c>
      <c r="FA226" s="32">
        <f t="shared" si="1374"/>
        <v>0.85399999999999998</v>
      </c>
      <c r="FB226" s="42"/>
      <c r="FC226" s="41">
        <f t="shared" ref="FC226:FD226" si="1375">SUM(FC214:FC225)</f>
        <v>0</v>
      </c>
      <c r="FD226" s="32">
        <f t="shared" si="1375"/>
        <v>0</v>
      </c>
      <c r="FE226" s="42"/>
      <c r="FF226" s="41">
        <f t="shared" ref="FF226:FG226" si="1376">SUM(FF214:FF225)</f>
        <v>1E-3</v>
      </c>
      <c r="FG226" s="32">
        <f t="shared" si="1376"/>
        <v>0.308</v>
      </c>
      <c r="FH226" s="42"/>
      <c r="FI226" s="41">
        <f t="shared" ref="FI226:FJ226" si="1377">SUM(FI214:FI225)</f>
        <v>0</v>
      </c>
      <c r="FJ226" s="32">
        <f t="shared" si="1377"/>
        <v>0</v>
      </c>
      <c r="FK226" s="42"/>
      <c r="FL226" s="41">
        <f t="shared" ref="FL226:FM226" si="1378">SUM(FL214:FL225)</f>
        <v>984.05086000000017</v>
      </c>
      <c r="FM226" s="32">
        <f t="shared" si="1378"/>
        <v>40951.017999999996</v>
      </c>
      <c r="FN226" s="42"/>
      <c r="FO226" s="41">
        <f t="shared" ref="FO226:FP226" si="1379">SUM(FO214:FO225)</f>
        <v>1.0948800000000001</v>
      </c>
      <c r="FP226" s="32">
        <f t="shared" si="1379"/>
        <v>13.564</v>
      </c>
      <c r="FQ226" s="42"/>
      <c r="FR226" s="41">
        <f t="shared" ref="FR226:FS226" si="1380">SUM(FR214:FR225)</f>
        <v>5.0000000000000001E-4</v>
      </c>
      <c r="FS226" s="32">
        <f t="shared" si="1380"/>
        <v>8.5999999999999993E-2</v>
      </c>
      <c r="FT226" s="42"/>
      <c r="FU226" s="41">
        <f t="shared" ref="FU226:FV226" si="1381">SUM(FU214:FU225)</f>
        <v>0</v>
      </c>
      <c r="FV226" s="32">
        <f t="shared" si="1381"/>
        <v>0</v>
      </c>
      <c r="FW226" s="42"/>
      <c r="FX226" s="41">
        <f t="shared" ref="FX226:FY226" si="1382">SUM(FX214:FX225)</f>
        <v>2.82E-3</v>
      </c>
      <c r="FY226" s="32">
        <f t="shared" si="1382"/>
        <v>2.5</v>
      </c>
      <c r="FZ226" s="42"/>
      <c r="GA226" s="41">
        <f t="shared" ref="GA226:GB226" si="1383">SUM(GA214:GA225)</f>
        <v>24.769819999999999</v>
      </c>
      <c r="GB226" s="32">
        <f t="shared" si="1383"/>
        <v>4098.6219999999994</v>
      </c>
      <c r="GC226" s="42"/>
      <c r="GD226" s="41">
        <f t="shared" ref="GD226:GE226" si="1384">SUM(GD214:GD225)</f>
        <v>445.10863000000001</v>
      </c>
      <c r="GE226" s="32">
        <f t="shared" si="1384"/>
        <v>27829.269</v>
      </c>
      <c r="GF226" s="42"/>
      <c r="GG226" s="41">
        <f t="shared" ref="GG226:GH226" si="1385">SUM(GG214:GG225)</f>
        <v>8.2803399999999989</v>
      </c>
      <c r="GH226" s="32">
        <f t="shared" si="1385"/>
        <v>230.87400000000002</v>
      </c>
      <c r="GI226" s="42"/>
      <c r="GJ226" s="41">
        <f t="shared" ref="GJ226:GK226" si="1386">SUM(GJ214:GJ225)</f>
        <v>0</v>
      </c>
      <c r="GK226" s="32">
        <f t="shared" si="1386"/>
        <v>0</v>
      </c>
      <c r="GL226" s="42"/>
      <c r="GM226" s="41">
        <f t="shared" ref="GM226:GN226" si="1387">SUM(GM214:GM225)</f>
        <v>0</v>
      </c>
      <c r="GN226" s="32">
        <f t="shared" si="1387"/>
        <v>0</v>
      </c>
      <c r="GO226" s="42"/>
      <c r="GP226" s="41">
        <f t="shared" ref="GP226:GQ226" si="1388">SUM(GP214:GP225)</f>
        <v>0</v>
      </c>
      <c r="GQ226" s="32">
        <f t="shared" si="1388"/>
        <v>0</v>
      </c>
      <c r="GR226" s="42"/>
      <c r="GS226" s="67">
        <f t="shared" si="1322"/>
        <v>24091.64071</v>
      </c>
      <c r="GT226" s="65">
        <f t="shared" si="1323"/>
        <v>958676.58799999976</v>
      </c>
    </row>
    <row r="227" spans="1:202" x14ac:dyDescent="0.3">
      <c r="A227" s="52">
        <v>2023</v>
      </c>
      <c r="B227" s="53" t="s">
        <v>5</v>
      </c>
      <c r="C227" s="40">
        <v>0</v>
      </c>
      <c r="D227" s="79">
        <v>0</v>
      </c>
      <c r="E227" s="39">
        <f>IF(C227=0,0,D227/C227*1000)</f>
        <v>0</v>
      </c>
      <c r="F227" s="80">
        <v>19.007999999999999</v>
      </c>
      <c r="G227" s="79">
        <v>889.30100000000004</v>
      </c>
      <c r="H227" s="39">
        <f t="shared" ref="H227:H238" si="1389">IF(F227=0,0,G227/F227*1000)</f>
        <v>46785.616582491588</v>
      </c>
      <c r="I227" s="80">
        <v>19.236349999999998</v>
      </c>
      <c r="J227" s="79">
        <v>717.33900000000006</v>
      </c>
      <c r="K227" s="39">
        <f t="shared" ref="K227:K238" si="1390">IF(I227=0,0,J227/I227*1000)</f>
        <v>37290.806208038433</v>
      </c>
      <c r="L227" s="40">
        <v>0</v>
      </c>
      <c r="M227" s="79">
        <v>0</v>
      </c>
      <c r="N227" s="39">
        <f t="shared" ref="N227:N238" si="1391">IF(L227=0,0,M227/L227*1000)</f>
        <v>0</v>
      </c>
      <c r="O227" s="80">
        <v>8.6999999999999994E-3</v>
      </c>
      <c r="P227" s="79">
        <v>0.17100000000000001</v>
      </c>
      <c r="Q227" s="39">
        <f t="shared" ref="Q227:Q238" si="1392">IF(O227=0,0,P227/O227*1000)</f>
        <v>19655.172413793105</v>
      </c>
      <c r="R227" s="40">
        <v>0</v>
      </c>
      <c r="S227" s="79">
        <v>0</v>
      </c>
      <c r="T227" s="39">
        <f t="shared" ref="T227:T238" si="1393">IF(R227=0,0,S227/R227*1000)</f>
        <v>0</v>
      </c>
      <c r="U227" s="40">
        <v>0</v>
      </c>
      <c r="V227" s="79">
        <v>0</v>
      </c>
      <c r="W227" s="39">
        <f t="shared" ref="W227:W238" si="1394">IF(U227=0,0,V227/U227*1000)</f>
        <v>0</v>
      </c>
      <c r="X227" s="80">
        <v>73.798699999999997</v>
      </c>
      <c r="Y227" s="79">
        <v>4123.4080000000004</v>
      </c>
      <c r="Z227" s="39">
        <f t="shared" ref="Z227:Z238" si="1395">IF(X227=0,0,Y227/X227*1000)</f>
        <v>55873.72135281517</v>
      </c>
      <c r="AA227" s="40">
        <v>0</v>
      </c>
      <c r="AB227" s="79">
        <v>0</v>
      </c>
      <c r="AC227" s="39">
        <f t="shared" ref="AC227:AC238" si="1396">IF(AA227=0,0,AB227/AA227*1000)</f>
        <v>0</v>
      </c>
      <c r="AD227" s="40">
        <v>0</v>
      </c>
      <c r="AE227" s="79">
        <v>0</v>
      </c>
      <c r="AF227" s="39">
        <f t="shared" ref="AF227:AF238" si="1397">IF(AD227=0,0,AE227/AD227*1000)</f>
        <v>0</v>
      </c>
      <c r="AG227" s="40">
        <v>0</v>
      </c>
      <c r="AH227" s="79">
        <v>0</v>
      </c>
      <c r="AI227" s="39">
        <f t="shared" ref="AI227:AI238" si="1398">IF(AG227=0,0,AH227/AG227*1000)</f>
        <v>0</v>
      </c>
      <c r="AJ227" s="80">
        <v>435.79399999999998</v>
      </c>
      <c r="AK227" s="79">
        <v>19120.634999999998</v>
      </c>
      <c r="AL227" s="39">
        <f t="shared" ref="AL227:AL238" si="1399">IF(AJ227=0,0,AK227/AJ227*1000)</f>
        <v>43875.39755021868</v>
      </c>
      <c r="AM227" s="40">
        <v>0</v>
      </c>
      <c r="AN227" s="79">
        <v>0</v>
      </c>
      <c r="AO227" s="39">
        <f t="shared" ref="AO227:AO238" si="1400">IF(AM227=0,0,AN227/AM227*1000)</f>
        <v>0</v>
      </c>
      <c r="AP227" s="80">
        <v>8.9499999999999996E-3</v>
      </c>
      <c r="AQ227" s="79">
        <v>7.0000000000000007E-2</v>
      </c>
      <c r="AR227" s="39">
        <f t="shared" ref="AR227:AR238" si="1401">IF(AP227=0,0,AQ227/AP227*1000)</f>
        <v>7821.2290502793303</v>
      </c>
      <c r="AS227" s="40">
        <v>0</v>
      </c>
      <c r="AT227" s="79">
        <v>0</v>
      </c>
      <c r="AU227" s="39">
        <f t="shared" ref="AU227:AU238" si="1402">IF(AS227=0,0,AT227/AS227*1000)</f>
        <v>0</v>
      </c>
      <c r="AV227" s="80">
        <v>339.24405000000002</v>
      </c>
      <c r="AW227" s="79">
        <v>12576.17</v>
      </c>
      <c r="AX227" s="39">
        <f t="shared" ref="AX227:AX238" si="1403">IF(AV227=0,0,AW227/AV227*1000)</f>
        <v>37071.158654072191</v>
      </c>
      <c r="AY227" s="40">
        <v>0</v>
      </c>
      <c r="AZ227" s="79">
        <v>0</v>
      </c>
      <c r="BA227" s="39">
        <f t="shared" ref="BA227:BA238" si="1404">IF(AY227=0,0,AZ227/AY227*1000)</f>
        <v>0</v>
      </c>
      <c r="BB227" s="40">
        <v>0</v>
      </c>
      <c r="BC227" s="79">
        <v>0</v>
      </c>
      <c r="BD227" s="39">
        <f t="shared" ref="BD227:BD238" si="1405">IF(BB227=0,0,BC227/BB227*1000)</f>
        <v>0</v>
      </c>
      <c r="BE227" s="40"/>
      <c r="BF227" s="79"/>
      <c r="BG227" s="39"/>
      <c r="BH227" s="40">
        <v>0</v>
      </c>
      <c r="BI227" s="79">
        <v>0</v>
      </c>
      <c r="BJ227" s="39">
        <f t="shared" ref="BJ227:BJ238" si="1406">IF(BH227=0,0,BI227/BH227*1000)</f>
        <v>0</v>
      </c>
      <c r="BK227" s="40">
        <v>0</v>
      </c>
      <c r="BL227" s="79">
        <v>0</v>
      </c>
      <c r="BM227" s="39">
        <f t="shared" ref="BM227:BM238" si="1407">IF(BK227=0,0,BL227/BK227*1000)</f>
        <v>0</v>
      </c>
      <c r="BN227" s="40">
        <v>0</v>
      </c>
      <c r="BO227" s="79">
        <v>0</v>
      </c>
      <c r="BP227" s="39">
        <f t="shared" ref="BP227:BP238" si="1408">IF(BN227=0,0,BO227/BN227*1000)</f>
        <v>0</v>
      </c>
      <c r="BQ227" s="40">
        <v>0</v>
      </c>
      <c r="BR227" s="79">
        <v>0</v>
      </c>
      <c r="BS227" s="39">
        <f t="shared" ref="BS227:BS238" si="1409">IF(BQ227=0,0,BR227/BQ227*1000)</f>
        <v>0</v>
      </c>
      <c r="BT227" s="80">
        <v>28.82958</v>
      </c>
      <c r="BU227" s="79">
        <v>1223.155</v>
      </c>
      <c r="BV227" s="39">
        <f t="shared" ref="BV227:BV238" si="1410">IF(BT227=0,0,BU227/BT227*1000)</f>
        <v>42427.083571803676</v>
      </c>
      <c r="BW227" s="40">
        <v>0</v>
      </c>
      <c r="BX227" s="79">
        <v>0</v>
      </c>
      <c r="BY227" s="39">
        <f t="shared" ref="BY227:BY238" si="1411">IF(BW227=0,0,BX227/BW227*1000)</f>
        <v>0</v>
      </c>
      <c r="BZ227" s="40">
        <v>0</v>
      </c>
      <c r="CA227" s="79">
        <v>0</v>
      </c>
      <c r="CB227" s="39">
        <f t="shared" ref="CB227:CB238" si="1412">IF(BZ227=0,0,CA227/BZ227*1000)</f>
        <v>0</v>
      </c>
      <c r="CC227" s="40">
        <v>0</v>
      </c>
      <c r="CD227" s="79">
        <v>0</v>
      </c>
      <c r="CE227" s="39">
        <f t="shared" ref="CE227:CE238" si="1413">IF(CC227=0,0,CD227/CC227*1000)</f>
        <v>0</v>
      </c>
      <c r="CF227" s="40">
        <v>0</v>
      </c>
      <c r="CG227" s="79">
        <v>0</v>
      </c>
      <c r="CH227" s="39">
        <f t="shared" ref="CH227:CH238" si="1414">IF(CF227=0,0,CG227/CF227*1000)</f>
        <v>0</v>
      </c>
      <c r="CI227" s="40">
        <v>0</v>
      </c>
      <c r="CJ227" s="79">
        <v>0</v>
      </c>
      <c r="CK227" s="39">
        <f t="shared" ref="CK227:CK238" si="1415">IF(CI227=0,0,CJ227/CI227*1000)</f>
        <v>0</v>
      </c>
      <c r="CL227" s="40">
        <v>0</v>
      </c>
      <c r="CM227" s="79">
        <v>0</v>
      </c>
      <c r="CN227" s="39">
        <f t="shared" ref="CN227:CN238" si="1416">IF(CL227=0,0,CM227/CL227*1000)</f>
        <v>0</v>
      </c>
      <c r="CO227" s="40">
        <v>0</v>
      </c>
      <c r="CP227" s="79">
        <v>0</v>
      </c>
      <c r="CQ227" s="39">
        <f t="shared" ref="CQ227:CQ238" si="1417">IF(CO227=0,0,CP227/CO227*1000)</f>
        <v>0</v>
      </c>
      <c r="CR227" s="40">
        <v>0</v>
      </c>
      <c r="CS227" s="79">
        <v>0</v>
      </c>
      <c r="CT227" s="39">
        <f t="shared" ref="CT227:CT238" si="1418">IF(CR227=0,0,CS227/CR227*1000)</f>
        <v>0</v>
      </c>
      <c r="CU227" s="40">
        <v>0</v>
      </c>
      <c r="CV227" s="79">
        <v>0</v>
      </c>
      <c r="CW227" s="39">
        <f t="shared" ref="CW227:CW238" si="1419">IF(CU227=0,0,CV227/CU227*1000)</f>
        <v>0</v>
      </c>
      <c r="CX227" s="40"/>
      <c r="CY227" s="79"/>
      <c r="CZ227" s="39"/>
      <c r="DA227" s="40">
        <v>0</v>
      </c>
      <c r="DB227" s="79">
        <v>0</v>
      </c>
      <c r="DC227" s="39">
        <f t="shared" ref="DC227:DC238" si="1420">IF(DA227=0,0,DB227/DA227*1000)</f>
        <v>0</v>
      </c>
      <c r="DD227" s="40">
        <v>0</v>
      </c>
      <c r="DE227" s="79">
        <v>0</v>
      </c>
      <c r="DF227" s="39">
        <f t="shared" ref="DF227:DF238" si="1421">IF(DD227=0,0,DE227/DD227*1000)</f>
        <v>0</v>
      </c>
      <c r="DG227" s="40">
        <v>0</v>
      </c>
      <c r="DH227" s="79">
        <v>0</v>
      </c>
      <c r="DI227" s="39">
        <f t="shared" ref="DI227:DI238" si="1422">IF(DG227=0,0,DH227/DG227*1000)</f>
        <v>0</v>
      </c>
      <c r="DJ227" s="40">
        <v>0</v>
      </c>
      <c r="DK227" s="79">
        <v>0</v>
      </c>
      <c r="DL227" s="39">
        <f t="shared" ref="DL227:DL238" si="1423">IF(DJ227=0,0,DK227/DJ227*1000)</f>
        <v>0</v>
      </c>
      <c r="DM227" s="80">
        <v>558.39697999999999</v>
      </c>
      <c r="DN227" s="79">
        <v>14626.415000000001</v>
      </c>
      <c r="DO227" s="39">
        <f t="shared" ref="DO227:DO238" si="1424">IF(DM227=0,0,DN227/DM227*1000)</f>
        <v>26193.578267561548</v>
      </c>
      <c r="DP227" s="40">
        <v>0</v>
      </c>
      <c r="DQ227" s="79">
        <v>0</v>
      </c>
      <c r="DR227" s="39">
        <f t="shared" ref="DR227:DR238" si="1425">IF(DP227=0,0,DQ227/DP227*1000)</f>
        <v>0</v>
      </c>
      <c r="DS227" s="40">
        <v>0</v>
      </c>
      <c r="DT227" s="79">
        <v>0</v>
      </c>
      <c r="DU227" s="39">
        <f t="shared" ref="DU227:DU238" si="1426">IF(DS227=0,0,DT227/DS227*1000)</f>
        <v>0</v>
      </c>
      <c r="DV227" s="40">
        <v>0</v>
      </c>
      <c r="DW227" s="79">
        <v>0</v>
      </c>
      <c r="DX227" s="39">
        <f t="shared" ref="DX227:DX238" si="1427">IF(DV227=0,0,DW227/DV227*1000)</f>
        <v>0</v>
      </c>
      <c r="DY227" s="40">
        <v>0</v>
      </c>
      <c r="DZ227" s="79">
        <v>0</v>
      </c>
      <c r="EA227" s="39">
        <f t="shared" ref="EA227:EA238" si="1428">IF(DY227=0,0,DZ227/DY227*1000)</f>
        <v>0</v>
      </c>
      <c r="EB227" s="40">
        <v>0</v>
      </c>
      <c r="EC227" s="79">
        <v>0</v>
      </c>
      <c r="ED227" s="39">
        <f t="shared" ref="ED227:ED238" si="1429">IF(EB227=0,0,EC227/EB227*1000)</f>
        <v>0</v>
      </c>
      <c r="EE227" s="40">
        <v>0</v>
      </c>
      <c r="EF227" s="79">
        <v>0</v>
      </c>
      <c r="EG227" s="39">
        <f t="shared" ref="EG227:EG238" si="1430">IF(EE227=0,0,EF227/EE227*1000)</f>
        <v>0</v>
      </c>
      <c r="EH227" s="40">
        <v>0</v>
      </c>
      <c r="EI227" s="79">
        <v>0</v>
      </c>
      <c r="EJ227" s="39">
        <f t="shared" ref="EJ227:EJ238" si="1431">IF(EH227=0,0,EI227/EH227*1000)</f>
        <v>0</v>
      </c>
      <c r="EK227" s="80">
        <v>8.9000000000000006E-4</v>
      </c>
      <c r="EL227" s="79">
        <v>0.46300000000000002</v>
      </c>
      <c r="EM227" s="39">
        <f t="shared" ref="EM227:EM238" si="1432">IF(EK227=0,0,EL227/EK227*1000)</f>
        <v>520224.71910112357</v>
      </c>
      <c r="EN227" s="40">
        <v>0</v>
      </c>
      <c r="EO227" s="79">
        <v>0</v>
      </c>
      <c r="EP227" s="39">
        <f t="shared" ref="EP227:EP238" si="1433">IF(EN227=0,0,EO227/EN227*1000)</f>
        <v>0</v>
      </c>
      <c r="EQ227" s="40">
        <v>0</v>
      </c>
      <c r="ER227" s="79">
        <v>0</v>
      </c>
      <c r="ES227" s="39">
        <f t="shared" ref="ES227:ES238" si="1434">IF(EQ227=0,0,ER227/EQ227*1000)</f>
        <v>0</v>
      </c>
      <c r="ET227" s="80">
        <v>806.30759999999998</v>
      </c>
      <c r="EU227" s="79">
        <v>26409.489000000001</v>
      </c>
      <c r="EV227" s="39">
        <f t="shared" ref="EV227:EV238" si="1435">IF(ET227=0,0,EU227/ET227*1000)</f>
        <v>32753.615369618245</v>
      </c>
      <c r="EW227" s="40">
        <v>0</v>
      </c>
      <c r="EX227" s="79">
        <v>0</v>
      </c>
      <c r="EY227" s="39">
        <f t="shared" ref="EY227:EY238" si="1436">IF(EW227=0,0,EX227/EW227*1000)</f>
        <v>0</v>
      </c>
      <c r="EZ227" s="40">
        <v>0</v>
      </c>
      <c r="FA227" s="79">
        <v>0</v>
      </c>
      <c r="FB227" s="39">
        <f t="shared" ref="FB227:FB238" si="1437">IF(EZ227=0,0,FA227/EZ227*1000)</f>
        <v>0</v>
      </c>
      <c r="FC227" s="40">
        <v>0</v>
      </c>
      <c r="FD227" s="79">
        <v>0</v>
      </c>
      <c r="FE227" s="39">
        <f t="shared" ref="FE227:FE238" si="1438">IF(FC227=0,0,FD227/FC227*1000)</f>
        <v>0</v>
      </c>
      <c r="FF227" s="40">
        <v>0</v>
      </c>
      <c r="FG227" s="79">
        <v>0</v>
      </c>
      <c r="FH227" s="39">
        <f t="shared" ref="FH227:FH238" si="1439">IF(FF227=0,0,FG227/FF227*1000)</f>
        <v>0</v>
      </c>
      <c r="FI227" s="40">
        <v>0</v>
      </c>
      <c r="FJ227" s="79">
        <v>0</v>
      </c>
      <c r="FK227" s="39">
        <f t="shared" ref="FK227:FK238" si="1440">IF(FI227=0,0,FJ227/FI227*1000)</f>
        <v>0</v>
      </c>
      <c r="FL227" s="80">
        <v>15.023999999999999</v>
      </c>
      <c r="FM227" s="79">
        <v>304.15499999999997</v>
      </c>
      <c r="FN227" s="39">
        <f t="shared" ref="FN227:FN238" si="1441">IF(FL227=0,0,FM227/FL227*1000)</f>
        <v>20244.608626198082</v>
      </c>
      <c r="FO227" s="40">
        <v>0</v>
      </c>
      <c r="FP227" s="79">
        <v>0</v>
      </c>
      <c r="FQ227" s="39">
        <f t="shared" ref="FQ227:FQ238" si="1442">IF(FO227=0,0,FP227/FO227*1000)</f>
        <v>0</v>
      </c>
      <c r="FR227" s="40">
        <v>0</v>
      </c>
      <c r="FS227" s="79">
        <v>0</v>
      </c>
      <c r="FT227" s="39">
        <f t="shared" ref="FT227:FT238" si="1443">IF(FR227=0,0,FS227/FR227*1000)</f>
        <v>0</v>
      </c>
      <c r="FU227" s="40">
        <v>0</v>
      </c>
      <c r="FV227" s="79">
        <v>0</v>
      </c>
      <c r="FW227" s="39">
        <f t="shared" ref="FW227:FW238" si="1444">IF(FU227=0,0,FV227/FU227*1000)</f>
        <v>0</v>
      </c>
      <c r="FX227" s="40">
        <v>0</v>
      </c>
      <c r="FY227" s="79">
        <v>0</v>
      </c>
      <c r="FZ227" s="39">
        <f t="shared" ref="FZ227:FZ238" si="1445">IF(FX227=0,0,FY227/FX227*1000)</f>
        <v>0</v>
      </c>
      <c r="GA227" s="40">
        <v>0</v>
      </c>
      <c r="GB227" s="79">
        <v>0</v>
      </c>
      <c r="GC227" s="39">
        <f t="shared" ref="GC227:GC238" si="1446">IF(GA227=0,0,GB227/GA227*1000)</f>
        <v>0</v>
      </c>
      <c r="GD227" s="80">
        <v>14.669219999999999</v>
      </c>
      <c r="GE227" s="79">
        <v>1102.9100000000001</v>
      </c>
      <c r="GF227" s="39">
        <f t="shared" ref="GF227:GF238" si="1447">IF(GD227=0,0,GE227/GD227*1000)</f>
        <v>75185.320010198237</v>
      </c>
      <c r="GG227" s="80">
        <v>3.5430000000000003E-2</v>
      </c>
      <c r="GH227" s="79">
        <v>16.905999999999999</v>
      </c>
      <c r="GI227" s="39">
        <f t="shared" ref="GI227:GI238" si="1448">IF(GG227=0,0,GH227/GG227*1000)</f>
        <v>477166.24329664122</v>
      </c>
      <c r="GJ227" s="40">
        <v>0</v>
      </c>
      <c r="GK227" s="79">
        <v>0</v>
      </c>
      <c r="GL227" s="39">
        <f t="shared" ref="GL227:GL238" si="1449">IF(GJ227=0,0,GK227/GJ227*1000)</f>
        <v>0</v>
      </c>
      <c r="GM227" s="40">
        <v>0</v>
      </c>
      <c r="GN227" s="79">
        <v>0</v>
      </c>
      <c r="GO227" s="39">
        <f t="shared" ref="GO227:GO238" si="1450">IF(GM227=0,0,GN227/GM227*1000)</f>
        <v>0</v>
      </c>
      <c r="GP227" s="80">
        <v>32.986199999999997</v>
      </c>
      <c r="GQ227" s="79">
        <v>36.795999999999999</v>
      </c>
      <c r="GR227" s="39">
        <f t="shared" ref="GR227:GR238" si="1451">IF(GP227=0,0,GQ227/GP227*1000)</f>
        <v>1115.4967835034047</v>
      </c>
      <c r="GS227" s="66">
        <f>SUMIF($C$5:$GR$5,"Ton",C227:GR227)</f>
        <v>2343.3486499999999</v>
      </c>
      <c r="GT227" s="68">
        <f>SUMIF($C$5:$GR$5,"F*",C227:GR227)</f>
        <v>81147.383000000016</v>
      </c>
    </row>
    <row r="228" spans="1:202" x14ac:dyDescent="0.3">
      <c r="A228" s="52">
        <v>2023</v>
      </c>
      <c r="B228" s="53" t="s">
        <v>6</v>
      </c>
      <c r="C228" s="40">
        <v>0</v>
      </c>
      <c r="D228" s="79">
        <v>0</v>
      </c>
      <c r="E228" s="39">
        <f t="shared" ref="E228:E229" si="1452">IF(C228=0,0,D228/C228*1000)</f>
        <v>0</v>
      </c>
      <c r="F228" s="80">
        <v>16</v>
      </c>
      <c r="G228" s="79">
        <v>1226.0229999999999</v>
      </c>
      <c r="H228" s="39">
        <f t="shared" si="1389"/>
        <v>76626.4375</v>
      </c>
      <c r="I228" s="80">
        <v>73.240710000000007</v>
      </c>
      <c r="J228" s="79">
        <v>2987.12</v>
      </c>
      <c r="K228" s="39">
        <f t="shared" si="1390"/>
        <v>40784.967813665375</v>
      </c>
      <c r="L228" s="80">
        <v>0.84</v>
      </c>
      <c r="M228" s="79">
        <v>14.717000000000001</v>
      </c>
      <c r="N228" s="39">
        <f t="shared" si="1391"/>
        <v>17520.238095238095</v>
      </c>
      <c r="O228" s="40">
        <v>0</v>
      </c>
      <c r="P228" s="79">
        <v>0</v>
      </c>
      <c r="Q228" s="39">
        <f t="shared" si="1392"/>
        <v>0</v>
      </c>
      <c r="R228" s="40">
        <v>0</v>
      </c>
      <c r="S228" s="79">
        <v>0</v>
      </c>
      <c r="T228" s="39">
        <f t="shared" si="1393"/>
        <v>0</v>
      </c>
      <c r="U228" s="40">
        <v>0</v>
      </c>
      <c r="V228" s="79">
        <v>0</v>
      </c>
      <c r="W228" s="39">
        <f t="shared" si="1394"/>
        <v>0</v>
      </c>
      <c r="X228" s="80">
        <v>24.6402</v>
      </c>
      <c r="Y228" s="79">
        <v>1080.74</v>
      </c>
      <c r="Z228" s="39">
        <f t="shared" si="1395"/>
        <v>43860.84528534671</v>
      </c>
      <c r="AA228" s="40">
        <v>0</v>
      </c>
      <c r="AB228" s="79">
        <v>0</v>
      </c>
      <c r="AC228" s="39">
        <f t="shared" si="1396"/>
        <v>0</v>
      </c>
      <c r="AD228" s="40">
        <v>0</v>
      </c>
      <c r="AE228" s="79">
        <v>0</v>
      </c>
      <c r="AF228" s="39">
        <f t="shared" si="1397"/>
        <v>0</v>
      </c>
      <c r="AG228" s="40">
        <v>0</v>
      </c>
      <c r="AH228" s="79">
        <v>0</v>
      </c>
      <c r="AI228" s="39">
        <f t="shared" si="1398"/>
        <v>0</v>
      </c>
      <c r="AJ228" s="80">
        <v>1228.191</v>
      </c>
      <c r="AK228" s="79">
        <v>45245.836000000003</v>
      </c>
      <c r="AL228" s="39">
        <f t="shared" si="1399"/>
        <v>36839.413413711707</v>
      </c>
      <c r="AM228" s="80">
        <v>0.128</v>
      </c>
      <c r="AN228" s="79">
        <v>6.915</v>
      </c>
      <c r="AO228" s="39">
        <f t="shared" si="1400"/>
        <v>54023.4375</v>
      </c>
      <c r="AP228" s="40">
        <v>0</v>
      </c>
      <c r="AQ228" s="79">
        <v>0</v>
      </c>
      <c r="AR228" s="39">
        <f t="shared" si="1401"/>
        <v>0</v>
      </c>
      <c r="AS228" s="40">
        <v>0</v>
      </c>
      <c r="AT228" s="79">
        <v>0</v>
      </c>
      <c r="AU228" s="39">
        <f t="shared" si="1402"/>
        <v>0</v>
      </c>
      <c r="AV228" s="80">
        <v>203.05688000000001</v>
      </c>
      <c r="AW228" s="79">
        <v>8460.8160000000007</v>
      </c>
      <c r="AX228" s="39">
        <f t="shared" si="1403"/>
        <v>41667.221519408748</v>
      </c>
      <c r="AY228" s="80">
        <v>5.7629999999999999</v>
      </c>
      <c r="AZ228" s="79">
        <v>187.97399999999999</v>
      </c>
      <c r="BA228" s="39">
        <f t="shared" si="1404"/>
        <v>32617.386777719938</v>
      </c>
      <c r="BB228" s="40">
        <v>0</v>
      </c>
      <c r="BC228" s="79">
        <v>0</v>
      </c>
      <c r="BD228" s="39">
        <f t="shared" si="1405"/>
        <v>0</v>
      </c>
      <c r="BE228" s="80"/>
      <c r="BF228" s="79"/>
      <c r="BG228" s="39"/>
      <c r="BH228" s="80">
        <v>16.759709999999998</v>
      </c>
      <c r="BI228" s="79">
        <v>470.29300000000001</v>
      </c>
      <c r="BJ228" s="39">
        <f t="shared" si="1406"/>
        <v>28060.927068547135</v>
      </c>
      <c r="BK228" s="40">
        <v>0</v>
      </c>
      <c r="BL228" s="79">
        <v>0</v>
      </c>
      <c r="BM228" s="39">
        <f t="shared" si="1407"/>
        <v>0</v>
      </c>
      <c r="BN228" s="40">
        <v>0</v>
      </c>
      <c r="BO228" s="79">
        <v>0</v>
      </c>
      <c r="BP228" s="39">
        <f t="shared" si="1408"/>
        <v>0</v>
      </c>
      <c r="BQ228" s="40">
        <v>0</v>
      </c>
      <c r="BR228" s="79">
        <v>0</v>
      </c>
      <c r="BS228" s="39">
        <f t="shared" si="1409"/>
        <v>0</v>
      </c>
      <c r="BT228" s="80">
        <v>14.7552</v>
      </c>
      <c r="BU228" s="79">
        <v>541.94899999999996</v>
      </c>
      <c r="BV228" s="39">
        <f t="shared" si="1410"/>
        <v>36729.356430275424</v>
      </c>
      <c r="BW228" s="40">
        <v>0</v>
      </c>
      <c r="BX228" s="79">
        <v>0</v>
      </c>
      <c r="BY228" s="39">
        <f t="shared" si="1411"/>
        <v>0</v>
      </c>
      <c r="BZ228" s="80">
        <v>2.1125799999999999</v>
      </c>
      <c r="CA228" s="79">
        <v>730.95500000000004</v>
      </c>
      <c r="CB228" s="39">
        <f t="shared" si="1412"/>
        <v>346001.09818326408</v>
      </c>
      <c r="CC228" s="40">
        <v>0</v>
      </c>
      <c r="CD228" s="79">
        <v>0</v>
      </c>
      <c r="CE228" s="39">
        <f t="shared" si="1413"/>
        <v>0</v>
      </c>
      <c r="CF228" s="40">
        <v>0</v>
      </c>
      <c r="CG228" s="79">
        <v>0</v>
      </c>
      <c r="CH228" s="39">
        <f t="shared" si="1414"/>
        <v>0</v>
      </c>
      <c r="CI228" s="40">
        <v>0</v>
      </c>
      <c r="CJ228" s="79">
        <v>0</v>
      </c>
      <c r="CK228" s="39">
        <f t="shared" si="1415"/>
        <v>0</v>
      </c>
      <c r="CL228" s="40">
        <v>0</v>
      </c>
      <c r="CM228" s="79">
        <v>0</v>
      </c>
      <c r="CN228" s="39">
        <f t="shared" si="1416"/>
        <v>0</v>
      </c>
      <c r="CO228" s="40">
        <v>0</v>
      </c>
      <c r="CP228" s="79">
        <v>0</v>
      </c>
      <c r="CQ228" s="39">
        <f t="shared" si="1417"/>
        <v>0</v>
      </c>
      <c r="CR228" s="40">
        <v>0</v>
      </c>
      <c r="CS228" s="79">
        <v>0</v>
      </c>
      <c r="CT228" s="39">
        <f t="shared" si="1418"/>
        <v>0</v>
      </c>
      <c r="CU228" s="40">
        <v>0</v>
      </c>
      <c r="CV228" s="79">
        <v>0</v>
      </c>
      <c r="CW228" s="39">
        <f t="shared" si="1419"/>
        <v>0</v>
      </c>
      <c r="CX228" s="40"/>
      <c r="CY228" s="79"/>
      <c r="CZ228" s="39"/>
      <c r="DA228" s="40">
        <v>0</v>
      </c>
      <c r="DB228" s="79">
        <v>0</v>
      </c>
      <c r="DC228" s="39">
        <f t="shared" si="1420"/>
        <v>0</v>
      </c>
      <c r="DD228" s="40">
        <v>0</v>
      </c>
      <c r="DE228" s="79">
        <v>0</v>
      </c>
      <c r="DF228" s="39">
        <f t="shared" si="1421"/>
        <v>0</v>
      </c>
      <c r="DG228" s="40">
        <v>0</v>
      </c>
      <c r="DH228" s="79">
        <v>0</v>
      </c>
      <c r="DI228" s="39">
        <f t="shared" si="1422"/>
        <v>0</v>
      </c>
      <c r="DJ228" s="40">
        <v>0</v>
      </c>
      <c r="DK228" s="79">
        <v>0</v>
      </c>
      <c r="DL228" s="39">
        <f t="shared" si="1423"/>
        <v>0</v>
      </c>
      <c r="DM228" s="80">
        <v>602.97649999999999</v>
      </c>
      <c r="DN228" s="79">
        <v>23448.716</v>
      </c>
      <c r="DO228" s="39">
        <f t="shared" si="1424"/>
        <v>38888.275082030559</v>
      </c>
      <c r="DP228" s="40">
        <v>0</v>
      </c>
      <c r="DQ228" s="79">
        <v>0</v>
      </c>
      <c r="DR228" s="39">
        <f t="shared" si="1425"/>
        <v>0</v>
      </c>
      <c r="DS228" s="40">
        <v>0</v>
      </c>
      <c r="DT228" s="79">
        <v>0</v>
      </c>
      <c r="DU228" s="39">
        <f t="shared" si="1426"/>
        <v>0</v>
      </c>
      <c r="DV228" s="40">
        <v>0</v>
      </c>
      <c r="DW228" s="79">
        <v>0</v>
      </c>
      <c r="DX228" s="39">
        <f t="shared" si="1427"/>
        <v>0</v>
      </c>
      <c r="DY228" s="40">
        <v>0</v>
      </c>
      <c r="DZ228" s="79">
        <v>0</v>
      </c>
      <c r="EA228" s="39">
        <f t="shared" si="1428"/>
        <v>0</v>
      </c>
      <c r="EB228" s="40">
        <v>0</v>
      </c>
      <c r="EC228" s="79">
        <v>0</v>
      </c>
      <c r="ED228" s="39">
        <f t="shared" si="1429"/>
        <v>0</v>
      </c>
      <c r="EE228" s="40">
        <v>0</v>
      </c>
      <c r="EF228" s="79">
        <v>0</v>
      </c>
      <c r="EG228" s="39">
        <f t="shared" si="1430"/>
        <v>0</v>
      </c>
      <c r="EH228" s="40">
        <v>0</v>
      </c>
      <c r="EI228" s="79">
        <v>0</v>
      </c>
      <c r="EJ228" s="39">
        <f t="shared" si="1431"/>
        <v>0</v>
      </c>
      <c r="EK228" s="40">
        <v>0</v>
      </c>
      <c r="EL228" s="79">
        <v>0</v>
      </c>
      <c r="EM228" s="39">
        <f t="shared" si="1432"/>
        <v>0</v>
      </c>
      <c r="EN228" s="40">
        <v>0</v>
      </c>
      <c r="EO228" s="79">
        <v>0</v>
      </c>
      <c r="EP228" s="39">
        <f t="shared" si="1433"/>
        <v>0</v>
      </c>
      <c r="EQ228" s="40">
        <v>0</v>
      </c>
      <c r="ER228" s="79">
        <v>0</v>
      </c>
      <c r="ES228" s="39">
        <f t="shared" si="1434"/>
        <v>0</v>
      </c>
      <c r="ET228" s="80">
        <v>407.54149999999998</v>
      </c>
      <c r="EU228" s="79">
        <v>13628.694</v>
      </c>
      <c r="EV228" s="39">
        <f t="shared" si="1435"/>
        <v>33441.242180244226</v>
      </c>
      <c r="EW228" s="40">
        <v>0</v>
      </c>
      <c r="EX228" s="79">
        <v>0</v>
      </c>
      <c r="EY228" s="39">
        <f t="shared" si="1436"/>
        <v>0</v>
      </c>
      <c r="EZ228" s="80">
        <v>3.0000000000000001E-3</v>
      </c>
      <c r="FA228" s="79">
        <v>0.17699999999999999</v>
      </c>
      <c r="FB228" s="39">
        <f t="shared" si="1437"/>
        <v>58999.999999999993</v>
      </c>
      <c r="FC228" s="40">
        <v>0</v>
      </c>
      <c r="FD228" s="79">
        <v>0</v>
      </c>
      <c r="FE228" s="39">
        <f t="shared" si="1438"/>
        <v>0</v>
      </c>
      <c r="FF228" s="40">
        <v>0</v>
      </c>
      <c r="FG228" s="79">
        <v>0</v>
      </c>
      <c r="FH228" s="39">
        <f t="shared" si="1439"/>
        <v>0</v>
      </c>
      <c r="FI228" s="40">
        <v>0</v>
      </c>
      <c r="FJ228" s="79">
        <v>0</v>
      </c>
      <c r="FK228" s="39">
        <f t="shared" si="1440"/>
        <v>0</v>
      </c>
      <c r="FL228" s="80">
        <v>28.909560000000003</v>
      </c>
      <c r="FM228" s="79">
        <v>3049.0239999999999</v>
      </c>
      <c r="FN228" s="39">
        <f t="shared" si="1441"/>
        <v>105467.67228556919</v>
      </c>
      <c r="FO228" s="40">
        <v>0</v>
      </c>
      <c r="FP228" s="79">
        <v>0</v>
      </c>
      <c r="FQ228" s="39">
        <f t="shared" si="1442"/>
        <v>0</v>
      </c>
      <c r="FR228" s="40">
        <v>0</v>
      </c>
      <c r="FS228" s="79">
        <v>0</v>
      </c>
      <c r="FT228" s="39">
        <f t="shared" si="1443"/>
        <v>0</v>
      </c>
      <c r="FU228" s="40">
        <v>0</v>
      </c>
      <c r="FV228" s="79">
        <v>0</v>
      </c>
      <c r="FW228" s="39">
        <f t="shared" si="1444"/>
        <v>0</v>
      </c>
      <c r="FX228" s="40">
        <v>0</v>
      </c>
      <c r="FY228" s="79">
        <v>0</v>
      </c>
      <c r="FZ228" s="39">
        <f t="shared" si="1445"/>
        <v>0</v>
      </c>
      <c r="GA228" s="80">
        <v>3.3740000000000001</v>
      </c>
      <c r="GB228" s="79">
        <v>659.61300000000006</v>
      </c>
      <c r="GC228" s="39">
        <f t="shared" si="1446"/>
        <v>195498.81446354475</v>
      </c>
      <c r="GD228" s="80">
        <v>90.641850000000005</v>
      </c>
      <c r="GE228" s="79">
        <v>6224.576</v>
      </c>
      <c r="GF228" s="39">
        <f t="shared" si="1447"/>
        <v>68672.208257002698</v>
      </c>
      <c r="GG228" s="40">
        <v>0</v>
      </c>
      <c r="GH228" s="79">
        <v>0</v>
      </c>
      <c r="GI228" s="39">
        <f t="shared" si="1448"/>
        <v>0</v>
      </c>
      <c r="GJ228" s="40">
        <v>0</v>
      </c>
      <c r="GK228" s="79">
        <v>0</v>
      </c>
      <c r="GL228" s="39">
        <f t="shared" si="1449"/>
        <v>0</v>
      </c>
      <c r="GM228" s="40">
        <v>0</v>
      </c>
      <c r="GN228" s="79">
        <v>0</v>
      </c>
      <c r="GO228" s="39">
        <f t="shared" si="1450"/>
        <v>0</v>
      </c>
      <c r="GP228" s="40">
        <v>0</v>
      </c>
      <c r="GQ228" s="79">
        <v>0</v>
      </c>
      <c r="GR228" s="39">
        <f t="shared" si="1451"/>
        <v>0</v>
      </c>
      <c r="GS228" s="8">
        <f t="shared" ref="GS228:GS239" si="1453">SUMIF($C$5:$GR$5,"Ton",C228:GR228)</f>
        <v>2718.9336899999998</v>
      </c>
      <c r="GT228" s="69">
        <f t="shared" ref="GT228:GT239" si="1454">SUMIF($C$5:$GR$5,"F*",C228:GR228)</f>
        <v>107964.13800000001</v>
      </c>
    </row>
    <row r="229" spans="1:202" x14ac:dyDescent="0.3">
      <c r="A229" s="52">
        <v>2023</v>
      </c>
      <c r="B229" s="53" t="s">
        <v>7</v>
      </c>
      <c r="C229" s="40">
        <v>0</v>
      </c>
      <c r="D229" s="79">
        <v>0</v>
      </c>
      <c r="E229" s="39">
        <f t="shared" si="1452"/>
        <v>0</v>
      </c>
      <c r="F229" s="40">
        <v>0</v>
      </c>
      <c r="G229" s="79">
        <v>0</v>
      </c>
      <c r="H229" s="39">
        <f t="shared" si="1389"/>
        <v>0</v>
      </c>
      <c r="I229" s="80">
        <v>42.463160000000002</v>
      </c>
      <c r="J229" s="79">
        <v>1807.299</v>
      </c>
      <c r="K229" s="39">
        <f t="shared" si="1390"/>
        <v>42561.575728231248</v>
      </c>
      <c r="L229" s="40">
        <v>0</v>
      </c>
      <c r="M229" s="79">
        <v>0</v>
      </c>
      <c r="N229" s="39">
        <f t="shared" si="1391"/>
        <v>0</v>
      </c>
      <c r="O229" s="40">
        <v>0</v>
      </c>
      <c r="P229" s="79">
        <v>0</v>
      </c>
      <c r="Q229" s="39">
        <f t="shared" si="1392"/>
        <v>0</v>
      </c>
      <c r="R229" s="80">
        <v>10.305999999999999</v>
      </c>
      <c r="S229" s="79">
        <v>209.63800000000001</v>
      </c>
      <c r="T229" s="39">
        <f t="shared" si="1393"/>
        <v>20341.354550747143</v>
      </c>
      <c r="U229" s="40">
        <v>0</v>
      </c>
      <c r="V229" s="79">
        <v>0</v>
      </c>
      <c r="W229" s="39">
        <f t="shared" si="1394"/>
        <v>0</v>
      </c>
      <c r="X229" s="80">
        <v>170.16979999999998</v>
      </c>
      <c r="Y229" s="79">
        <v>8990.59</v>
      </c>
      <c r="Z229" s="39">
        <f t="shared" si="1395"/>
        <v>52833.052633310974</v>
      </c>
      <c r="AA229" s="40">
        <v>0</v>
      </c>
      <c r="AB229" s="79">
        <v>0</v>
      </c>
      <c r="AC229" s="39">
        <f t="shared" si="1396"/>
        <v>0</v>
      </c>
      <c r="AD229" s="40">
        <v>0</v>
      </c>
      <c r="AE229" s="79">
        <v>0</v>
      </c>
      <c r="AF229" s="39">
        <f t="shared" si="1397"/>
        <v>0</v>
      </c>
      <c r="AG229" s="40">
        <v>0</v>
      </c>
      <c r="AH229" s="79">
        <v>0</v>
      </c>
      <c r="AI229" s="39">
        <f t="shared" si="1398"/>
        <v>0</v>
      </c>
      <c r="AJ229" s="80">
        <v>441.9</v>
      </c>
      <c r="AK229" s="79">
        <v>16864.251</v>
      </c>
      <c r="AL229" s="39">
        <f t="shared" si="1399"/>
        <v>38163.048200950441</v>
      </c>
      <c r="AM229" s="40">
        <v>0</v>
      </c>
      <c r="AN229" s="79">
        <v>0</v>
      </c>
      <c r="AO229" s="39">
        <f t="shared" si="1400"/>
        <v>0</v>
      </c>
      <c r="AP229" s="80">
        <v>7.0000000000000001E-3</v>
      </c>
      <c r="AQ229" s="79">
        <v>7.0000000000000007E-2</v>
      </c>
      <c r="AR229" s="39">
        <f t="shared" si="1401"/>
        <v>10000</v>
      </c>
      <c r="AS229" s="40">
        <v>0</v>
      </c>
      <c r="AT229" s="79">
        <v>0</v>
      </c>
      <c r="AU229" s="39">
        <f t="shared" si="1402"/>
        <v>0</v>
      </c>
      <c r="AV229" s="80">
        <v>137.16985</v>
      </c>
      <c r="AW229" s="79">
        <v>6233.8710000000001</v>
      </c>
      <c r="AX229" s="39">
        <f t="shared" si="1403"/>
        <v>45446.364488989384</v>
      </c>
      <c r="AY229" s="80">
        <v>8.6280000000000001</v>
      </c>
      <c r="AZ229" s="79">
        <v>290.74400000000003</v>
      </c>
      <c r="BA229" s="39">
        <f t="shared" si="1404"/>
        <v>33697.728326379234</v>
      </c>
      <c r="BB229" s="40">
        <v>0</v>
      </c>
      <c r="BC229" s="79">
        <v>0</v>
      </c>
      <c r="BD229" s="39">
        <f t="shared" si="1405"/>
        <v>0</v>
      </c>
      <c r="BE229" s="80"/>
      <c r="BF229" s="79"/>
      <c r="BG229" s="39"/>
      <c r="BH229" s="80">
        <v>14.445</v>
      </c>
      <c r="BI229" s="79">
        <v>407.37200000000001</v>
      </c>
      <c r="BJ229" s="39">
        <f t="shared" si="1406"/>
        <v>28201.592246452059</v>
      </c>
      <c r="BK229" s="40">
        <v>0</v>
      </c>
      <c r="BL229" s="79">
        <v>0</v>
      </c>
      <c r="BM229" s="39">
        <f t="shared" si="1407"/>
        <v>0</v>
      </c>
      <c r="BN229" s="40">
        <v>0</v>
      </c>
      <c r="BO229" s="79">
        <v>0</v>
      </c>
      <c r="BP229" s="39">
        <f t="shared" si="1408"/>
        <v>0</v>
      </c>
      <c r="BQ229" s="40">
        <v>0</v>
      </c>
      <c r="BR229" s="79">
        <v>0</v>
      </c>
      <c r="BS229" s="39">
        <f t="shared" si="1409"/>
        <v>0</v>
      </c>
      <c r="BT229" s="80">
        <v>27.500419999999998</v>
      </c>
      <c r="BU229" s="79">
        <v>1237.508</v>
      </c>
      <c r="BV229" s="39">
        <f t="shared" si="1410"/>
        <v>44999.603642417096</v>
      </c>
      <c r="BW229" s="40">
        <v>0</v>
      </c>
      <c r="BX229" s="79">
        <v>0</v>
      </c>
      <c r="BY229" s="39">
        <f t="shared" si="1411"/>
        <v>0</v>
      </c>
      <c r="BZ229" s="80">
        <v>7.0759999999999996</v>
      </c>
      <c r="CA229" s="79">
        <v>1188.6020000000001</v>
      </c>
      <c r="CB229" s="39">
        <f t="shared" si="1412"/>
        <v>167976.54041831548</v>
      </c>
      <c r="CC229" s="40">
        <v>0</v>
      </c>
      <c r="CD229" s="79">
        <v>0</v>
      </c>
      <c r="CE229" s="39">
        <f t="shared" si="1413"/>
        <v>0</v>
      </c>
      <c r="CF229" s="80">
        <v>72.929810000000003</v>
      </c>
      <c r="CG229" s="79">
        <v>3277.183</v>
      </c>
      <c r="CH229" s="39">
        <f t="shared" si="1414"/>
        <v>44936.124199418584</v>
      </c>
      <c r="CI229" s="40">
        <v>0</v>
      </c>
      <c r="CJ229" s="79">
        <v>0</v>
      </c>
      <c r="CK229" s="39">
        <f t="shared" si="1415"/>
        <v>0</v>
      </c>
      <c r="CL229" s="40">
        <v>0</v>
      </c>
      <c r="CM229" s="79">
        <v>0</v>
      </c>
      <c r="CN229" s="39">
        <f t="shared" si="1416"/>
        <v>0</v>
      </c>
      <c r="CO229" s="40">
        <v>0</v>
      </c>
      <c r="CP229" s="79">
        <v>0</v>
      </c>
      <c r="CQ229" s="39">
        <f t="shared" si="1417"/>
        <v>0</v>
      </c>
      <c r="CR229" s="40">
        <v>0</v>
      </c>
      <c r="CS229" s="79">
        <v>0</v>
      </c>
      <c r="CT229" s="39">
        <f t="shared" si="1418"/>
        <v>0</v>
      </c>
      <c r="CU229" s="40">
        <v>0</v>
      </c>
      <c r="CV229" s="79">
        <v>0</v>
      </c>
      <c r="CW229" s="39">
        <f t="shared" si="1419"/>
        <v>0</v>
      </c>
      <c r="CX229" s="40"/>
      <c r="CY229" s="79"/>
      <c r="CZ229" s="39"/>
      <c r="DA229" s="40">
        <v>0</v>
      </c>
      <c r="DB229" s="79">
        <v>0</v>
      </c>
      <c r="DC229" s="39">
        <f t="shared" si="1420"/>
        <v>0</v>
      </c>
      <c r="DD229" s="40">
        <v>0</v>
      </c>
      <c r="DE229" s="79">
        <v>0</v>
      </c>
      <c r="DF229" s="39">
        <f t="shared" si="1421"/>
        <v>0</v>
      </c>
      <c r="DG229" s="40">
        <v>0</v>
      </c>
      <c r="DH229" s="79">
        <v>0</v>
      </c>
      <c r="DI229" s="39">
        <f t="shared" si="1422"/>
        <v>0</v>
      </c>
      <c r="DJ229" s="40">
        <v>0</v>
      </c>
      <c r="DK229" s="79">
        <v>0</v>
      </c>
      <c r="DL229" s="39">
        <f t="shared" si="1423"/>
        <v>0</v>
      </c>
      <c r="DM229" s="80">
        <v>512.19275000000005</v>
      </c>
      <c r="DN229" s="79">
        <v>20110.391</v>
      </c>
      <c r="DO229" s="39">
        <f t="shared" si="1424"/>
        <v>39263.326159927099</v>
      </c>
      <c r="DP229" s="40">
        <v>0</v>
      </c>
      <c r="DQ229" s="79">
        <v>0</v>
      </c>
      <c r="DR229" s="39">
        <f t="shared" si="1425"/>
        <v>0</v>
      </c>
      <c r="DS229" s="80">
        <v>5.3699999999999998E-3</v>
      </c>
      <c r="DT229" s="79">
        <v>0.72499999999999998</v>
      </c>
      <c r="DU229" s="39">
        <f t="shared" si="1426"/>
        <v>135009.31098696461</v>
      </c>
      <c r="DV229" s="40">
        <v>0</v>
      </c>
      <c r="DW229" s="79">
        <v>0</v>
      </c>
      <c r="DX229" s="39">
        <f t="shared" si="1427"/>
        <v>0</v>
      </c>
      <c r="DY229" s="40">
        <v>0</v>
      </c>
      <c r="DZ229" s="79">
        <v>0</v>
      </c>
      <c r="EA229" s="39">
        <f t="shared" si="1428"/>
        <v>0</v>
      </c>
      <c r="EB229" s="40">
        <v>0</v>
      </c>
      <c r="EC229" s="79">
        <v>0</v>
      </c>
      <c r="ED229" s="39">
        <f t="shared" si="1429"/>
        <v>0</v>
      </c>
      <c r="EE229" s="40">
        <v>0</v>
      </c>
      <c r="EF229" s="79">
        <v>0</v>
      </c>
      <c r="EG229" s="39">
        <f t="shared" si="1430"/>
        <v>0</v>
      </c>
      <c r="EH229" s="40">
        <v>0</v>
      </c>
      <c r="EI229" s="79">
        <v>0</v>
      </c>
      <c r="EJ229" s="39">
        <f t="shared" si="1431"/>
        <v>0</v>
      </c>
      <c r="EK229" s="80">
        <v>2.1999999999999999E-2</v>
      </c>
      <c r="EL229" s="79">
        <v>5.4939999999999998</v>
      </c>
      <c r="EM229" s="39">
        <f t="shared" si="1432"/>
        <v>249727.27272727271</v>
      </c>
      <c r="EN229" s="40">
        <v>0</v>
      </c>
      <c r="EO229" s="79">
        <v>0</v>
      </c>
      <c r="EP229" s="39">
        <f t="shared" si="1433"/>
        <v>0</v>
      </c>
      <c r="EQ229" s="80">
        <v>5.0000000000000001E-4</v>
      </c>
      <c r="ER229" s="79">
        <v>0.24</v>
      </c>
      <c r="ES229" s="39">
        <f t="shared" si="1434"/>
        <v>480000</v>
      </c>
      <c r="ET229" s="80">
        <v>535.94952000000001</v>
      </c>
      <c r="EU229" s="79">
        <v>16351.692999999999</v>
      </c>
      <c r="EV229" s="39">
        <f t="shared" si="1435"/>
        <v>30509.76330755926</v>
      </c>
      <c r="EW229" s="40">
        <v>0</v>
      </c>
      <c r="EX229" s="79">
        <v>0</v>
      </c>
      <c r="EY229" s="39">
        <f t="shared" si="1436"/>
        <v>0</v>
      </c>
      <c r="EZ229" s="40">
        <v>0</v>
      </c>
      <c r="FA229" s="79">
        <v>0</v>
      </c>
      <c r="FB229" s="39">
        <f t="shared" si="1437"/>
        <v>0</v>
      </c>
      <c r="FC229" s="40">
        <v>0</v>
      </c>
      <c r="FD229" s="79">
        <v>0</v>
      </c>
      <c r="FE229" s="39">
        <f t="shared" si="1438"/>
        <v>0</v>
      </c>
      <c r="FF229" s="40">
        <v>0</v>
      </c>
      <c r="FG229" s="79">
        <v>0</v>
      </c>
      <c r="FH229" s="39">
        <f t="shared" si="1439"/>
        <v>0</v>
      </c>
      <c r="FI229" s="40">
        <v>0</v>
      </c>
      <c r="FJ229" s="79">
        <v>0</v>
      </c>
      <c r="FK229" s="39">
        <f t="shared" si="1440"/>
        <v>0</v>
      </c>
      <c r="FL229" s="80">
        <v>87.580060000000003</v>
      </c>
      <c r="FM229" s="79">
        <v>3767.732</v>
      </c>
      <c r="FN229" s="39">
        <f t="shared" si="1441"/>
        <v>43020.431819754405</v>
      </c>
      <c r="FO229" s="40">
        <v>0</v>
      </c>
      <c r="FP229" s="79">
        <v>0</v>
      </c>
      <c r="FQ229" s="39">
        <f t="shared" si="1442"/>
        <v>0</v>
      </c>
      <c r="FR229" s="40">
        <v>0</v>
      </c>
      <c r="FS229" s="79">
        <v>0</v>
      </c>
      <c r="FT229" s="39">
        <f t="shared" si="1443"/>
        <v>0</v>
      </c>
      <c r="FU229" s="40">
        <v>0</v>
      </c>
      <c r="FV229" s="79">
        <v>0</v>
      </c>
      <c r="FW229" s="39">
        <f t="shared" si="1444"/>
        <v>0</v>
      </c>
      <c r="FX229" s="40">
        <v>0</v>
      </c>
      <c r="FY229" s="79">
        <v>0</v>
      </c>
      <c r="FZ229" s="39">
        <f t="shared" si="1445"/>
        <v>0</v>
      </c>
      <c r="GA229" s="80">
        <v>0.87935000000000008</v>
      </c>
      <c r="GB229" s="79">
        <v>1601.1990000000001</v>
      </c>
      <c r="GC229" s="39">
        <f t="shared" si="1446"/>
        <v>1820889.2932279522</v>
      </c>
      <c r="GD229" s="80">
        <v>15.957649999999999</v>
      </c>
      <c r="GE229" s="79">
        <v>1402.7570000000001</v>
      </c>
      <c r="GF229" s="39">
        <f t="shared" si="1447"/>
        <v>87904.986009844826</v>
      </c>
      <c r="GG229" s="40">
        <v>0</v>
      </c>
      <c r="GH229" s="79">
        <v>0</v>
      </c>
      <c r="GI229" s="39">
        <f t="shared" si="1448"/>
        <v>0</v>
      </c>
      <c r="GJ229" s="40">
        <v>0</v>
      </c>
      <c r="GK229" s="79">
        <v>0</v>
      </c>
      <c r="GL229" s="39">
        <f t="shared" si="1449"/>
        <v>0</v>
      </c>
      <c r="GM229" s="40">
        <v>0</v>
      </c>
      <c r="GN229" s="79">
        <v>0</v>
      </c>
      <c r="GO229" s="39">
        <f t="shared" si="1450"/>
        <v>0</v>
      </c>
      <c r="GP229" s="40">
        <v>0</v>
      </c>
      <c r="GQ229" s="79">
        <v>0</v>
      </c>
      <c r="GR229" s="39">
        <f t="shared" si="1451"/>
        <v>0</v>
      </c>
      <c r="GS229" s="8">
        <f t="shared" si="1453"/>
        <v>2085.1822399999996</v>
      </c>
      <c r="GT229" s="69">
        <f t="shared" si="1454"/>
        <v>83747.358999999997</v>
      </c>
    </row>
    <row r="230" spans="1:202" x14ac:dyDescent="0.3">
      <c r="A230" s="52">
        <v>2023</v>
      </c>
      <c r="B230" s="53" t="s">
        <v>8</v>
      </c>
      <c r="C230" s="40">
        <v>0</v>
      </c>
      <c r="D230" s="79">
        <v>0</v>
      </c>
      <c r="E230" s="39">
        <f>IF(C230=0,0,D230/C230*1000)</f>
        <v>0</v>
      </c>
      <c r="F230" s="80">
        <v>16</v>
      </c>
      <c r="G230" s="79">
        <v>1159.5409999999999</v>
      </c>
      <c r="H230" s="39">
        <f t="shared" si="1389"/>
        <v>72471.3125</v>
      </c>
      <c r="I230" s="80">
        <v>78.82517</v>
      </c>
      <c r="J230" s="79">
        <v>3178.7280000000001</v>
      </c>
      <c r="K230" s="39">
        <f t="shared" si="1390"/>
        <v>40326.306939775714</v>
      </c>
      <c r="L230" s="40">
        <v>0</v>
      </c>
      <c r="M230" s="79">
        <v>0</v>
      </c>
      <c r="N230" s="39">
        <f t="shared" si="1391"/>
        <v>0</v>
      </c>
      <c r="O230" s="40">
        <v>0</v>
      </c>
      <c r="P230" s="79">
        <v>0</v>
      </c>
      <c r="Q230" s="39">
        <f t="shared" si="1392"/>
        <v>0</v>
      </c>
      <c r="R230" s="40">
        <v>0</v>
      </c>
      <c r="S230" s="79">
        <v>0</v>
      </c>
      <c r="T230" s="39">
        <f t="shared" si="1393"/>
        <v>0</v>
      </c>
      <c r="U230" s="40">
        <v>0</v>
      </c>
      <c r="V230" s="79">
        <v>0</v>
      </c>
      <c r="W230" s="39">
        <f t="shared" si="1394"/>
        <v>0</v>
      </c>
      <c r="X230" s="80">
        <v>49.017000000000003</v>
      </c>
      <c r="Y230" s="79">
        <v>3034.0949999999998</v>
      </c>
      <c r="Z230" s="39">
        <f t="shared" si="1395"/>
        <v>61898.831017810138</v>
      </c>
      <c r="AA230" s="40">
        <v>0</v>
      </c>
      <c r="AB230" s="79">
        <v>0</v>
      </c>
      <c r="AC230" s="39">
        <f t="shared" si="1396"/>
        <v>0</v>
      </c>
      <c r="AD230" s="40">
        <v>0</v>
      </c>
      <c r="AE230" s="79">
        <v>0</v>
      </c>
      <c r="AF230" s="39">
        <f t="shared" si="1397"/>
        <v>0</v>
      </c>
      <c r="AG230" s="80">
        <v>14.63668</v>
      </c>
      <c r="AH230" s="79">
        <v>668.61199999999997</v>
      </c>
      <c r="AI230" s="39">
        <f t="shared" si="1398"/>
        <v>45680.577835957331</v>
      </c>
      <c r="AJ230" s="80">
        <v>494.94200000000001</v>
      </c>
      <c r="AK230" s="79">
        <v>12696.164000000001</v>
      </c>
      <c r="AL230" s="39">
        <f t="shared" si="1399"/>
        <v>25651.821829628523</v>
      </c>
      <c r="AM230" s="40">
        <v>0</v>
      </c>
      <c r="AN230" s="79">
        <v>0</v>
      </c>
      <c r="AO230" s="39">
        <f t="shared" si="1400"/>
        <v>0</v>
      </c>
      <c r="AP230" s="80">
        <v>1.29E-2</v>
      </c>
      <c r="AQ230" s="79">
        <v>7.0000000000000007E-2</v>
      </c>
      <c r="AR230" s="39">
        <f t="shared" si="1401"/>
        <v>5426.3565891472872</v>
      </c>
      <c r="AS230" s="40">
        <v>0</v>
      </c>
      <c r="AT230" s="79">
        <v>0</v>
      </c>
      <c r="AU230" s="39">
        <f t="shared" si="1402"/>
        <v>0</v>
      </c>
      <c r="AV230" s="80">
        <v>191.95683</v>
      </c>
      <c r="AW230" s="79">
        <v>9875.9570000000003</v>
      </c>
      <c r="AX230" s="39">
        <f t="shared" si="1403"/>
        <v>51448.843992683149</v>
      </c>
      <c r="AY230" s="40">
        <v>0</v>
      </c>
      <c r="AZ230" s="79">
        <v>0</v>
      </c>
      <c r="BA230" s="39">
        <f t="shared" si="1404"/>
        <v>0</v>
      </c>
      <c r="BB230" s="40">
        <v>0</v>
      </c>
      <c r="BC230" s="79">
        <v>0</v>
      </c>
      <c r="BD230" s="39">
        <f t="shared" si="1405"/>
        <v>0</v>
      </c>
      <c r="BE230" s="40"/>
      <c r="BF230" s="79"/>
      <c r="BG230" s="39"/>
      <c r="BH230" s="40">
        <v>0</v>
      </c>
      <c r="BI230" s="79">
        <v>0</v>
      </c>
      <c r="BJ230" s="39">
        <f t="shared" si="1406"/>
        <v>0</v>
      </c>
      <c r="BK230" s="40">
        <v>0</v>
      </c>
      <c r="BL230" s="79">
        <v>0</v>
      </c>
      <c r="BM230" s="39">
        <f t="shared" si="1407"/>
        <v>0</v>
      </c>
      <c r="BN230" s="40">
        <v>0</v>
      </c>
      <c r="BO230" s="79">
        <v>0</v>
      </c>
      <c r="BP230" s="39">
        <f t="shared" si="1408"/>
        <v>0</v>
      </c>
      <c r="BQ230" s="40">
        <v>0</v>
      </c>
      <c r="BR230" s="79">
        <v>0</v>
      </c>
      <c r="BS230" s="39">
        <f t="shared" si="1409"/>
        <v>0</v>
      </c>
      <c r="BT230" s="40">
        <v>0</v>
      </c>
      <c r="BU230" s="79">
        <v>0</v>
      </c>
      <c r="BV230" s="39">
        <f t="shared" si="1410"/>
        <v>0</v>
      </c>
      <c r="BW230" s="40">
        <v>0</v>
      </c>
      <c r="BX230" s="79">
        <v>0</v>
      </c>
      <c r="BY230" s="39">
        <f t="shared" si="1411"/>
        <v>0</v>
      </c>
      <c r="BZ230" s="40">
        <v>0</v>
      </c>
      <c r="CA230" s="79">
        <v>0</v>
      </c>
      <c r="CB230" s="39">
        <f t="shared" si="1412"/>
        <v>0</v>
      </c>
      <c r="CC230" s="40">
        <v>0</v>
      </c>
      <c r="CD230" s="79">
        <v>0</v>
      </c>
      <c r="CE230" s="39">
        <f t="shared" si="1413"/>
        <v>0</v>
      </c>
      <c r="CF230" s="80">
        <v>14.74</v>
      </c>
      <c r="CG230" s="79">
        <v>994.60599999999999</v>
      </c>
      <c r="CH230" s="39">
        <f t="shared" si="1414"/>
        <v>67476.66214382631</v>
      </c>
      <c r="CI230" s="40">
        <v>0</v>
      </c>
      <c r="CJ230" s="79">
        <v>0</v>
      </c>
      <c r="CK230" s="39">
        <f t="shared" si="1415"/>
        <v>0</v>
      </c>
      <c r="CL230" s="40">
        <v>0</v>
      </c>
      <c r="CM230" s="79">
        <v>0</v>
      </c>
      <c r="CN230" s="39">
        <f t="shared" si="1416"/>
        <v>0</v>
      </c>
      <c r="CO230" s="40">
        <v>0</v>
      </c>
      <c r="CP230" s="79">
        <v>0</v>
      </c>
      <c r="CQ230" s="39">
        <f t="shared" si="1417"/>
        <v>0</v>
      </c>
      <c r="CR230" s="40">
        <v>0</v>
      </c>
      <c r="CS230" s="79">
        <v>0</v>
      </c>
      <c r="CT230" s="39">
        <f t="shared" si="1418"/>
        <v>0</v>
      </c>
      <c r="CU230" s="40">
        <v>0</v>
      </c>
      <c r="CV230" s="79">
        <v>0</v>
      </c>
      <c r="CW230" s="39">
        <f t="shared" si="1419"/>
        <v>0</v>
      </c>
      <c r="CX230" s="40"/>
      <c r="CY230" s="79"/>
      <c r="CZ230" s="39"/>
      <c r="DA230" s="40">
        <v>0</v>
      </c>
      <c r="DB230" s="79">
        <v>0</v>
      </c>
      <c r="DC230" s="39">
        <f t="shared" si="1420"/>
        <v>0</v>
      </c>
      <c r="DD230" s="40">
        <v>0</v>
      </c>
      <c r="DE230" s="79">
        <v>0</v>
      </c>
      <c r="DF230" s="39">
        <f t="shared" si="1421"/>
        <v>0</v>
      </c>
      <c r="DG230" s="40">
        <v>0</v>
      </c>
      <c r="DH230" s="79">
        <v>0</v>
      </c>
      <c r="DI230" s="39">
        <f t="shared" si="1422"/>
        <v>0</v>
      </c>
      <c r="DJ230" s="40">
        <v>0</v>
      </c>
      <c r="DK230" s="79">
        <v>0</v>
      </c>
      <c r="DL230" s="39">
        <f t="shared" si="1423"/>
        <v>0</v>
      </c>
      <c r="DM230" s="80">
        <v>382.96877000000001</v>
      </c>
      <c r="DN230" s="79">
        <v>14321.704</v>
      </c>
      <c r="DO230" s="39">
        <f t="shared" si="1424"/>
        <v>37396.532359544617</v>
      </c>
      <c r="DP230" s="80">
        <v>1.4E-3</v>
      </c>
      <c r="DQ230" s="79">
        <v>3.5019999999999998</v>
      </c>
      <c r="DR230" s="39">
        <f t="shared" si="1425"/>
        <v>2501428.5714285709</v>
      </c>
      <c r="DS230" s="40">
        <v>0</v>
      </c>
      <c r="DT230" s="79">
        <v>0</v>
      </c>
      <c r="DU230" s="39">
        <f t="shared" si="1426"/>
        <v>0</v>
      </c>
      <c r="DV230" s="40">
        <v>0</v>
      </c>
      <c r="DW230" s="79">
        <v>0</v>
      </c>
      <c r="DX230" s="39">
        <f t="shared" si="1427"/>
        <v>0</v>
      </c>
      <c r="DY230" s="40">
        <v>0</v>
      </c>
      <c r="DZ230" s="79">
        <v>0</v>
      </c>
      <c r="EA230" s="39">
        <f t="shared" si="1428"/>
        <v>0</v>
      </c>
      <c r="EB230" s="40">
        <v>0</v>
      </c>
      <c r="EC230" s="79">
        <v>0</v>
      </c>
      <c r="ED230" s="39">
        <f t="shared" si="1429"/>
        <v>0</v>
      </c>
      <c r="EE230" s="40">
        <v>0</v>
      </c>
      <c r="EF230" s="79">
        <v>0</v>
      </c>
      <c r="EG230" s="39">
        <f t="shared" si="1430"/>
        <v>0</v>
      </c>
      <c r="EH230" s="40">
        <v>0</v>
      </c>
      <c r="EI230" s="79">
        <v>0</v>
      </c>
      <c r="EJ230" s="39">
        <f t="shared" si="1431"/>
        <v>0</v>
      </c>
      <c r="EK230" s="80">
        <v>1.1000000000000001E-3</v>
      </c>
      <c r="EL230" s="79">
        <v>0.29499999999999998</v>
      </c>
      <c r="EM230" s="39">
        <f t="shared" si="1432"/>
        <v>268181.81818181812</v>
      </c>
      <c r="EN230" s="40">
        <v>0</v>
      </c>
      <c r="EO230" s="79">
        <v>0</v>
      </c>
      <c r="EP230" s="39">
        <f t="shared" si="1433"/>
        <v>0</v>
      </c>
      <c r="EQ230" s="40">
        <v>0</v>
      </c>
      <c r="ER230" s="79">
        <v>0</v>
      </c>
      <c r="ES230" s="39">
        <f t="shared" si="1434"/>
        <v>0</v>
      </c>
      <c r="ET230" s="40">
        <v>0</v>
      </c>
      <c r="EU230" s="79">
        <v>0</v>
      </c>
      <c r="EV230" s="39">
        <f t="shared" si="1435"/>
        <v>0</v>
      </c>
      <c r="EW230" s="40">
        <v>0</v>
      </c>
      <c r="EX230" s="79">
        <v>0</v>
      </c>
      <c r="EY230" s="39">
        <f t="shared" si="1436"/>
        <v>0</v>
      </c>
      <c r="EZ230" s="40">
        <v>0</v>
      </c>
      <c r="FA230" s="79">
        <v>0</v>
      </c>
      <c r="FB230" s="39">
        <f t="shared" si="1437"/>
        <v>0</v>
      </c>
      <c r="FC230" s="40">
        <v>0</v>
      </c>
      <c r="FD230" s="79">
        <v>0</v>
      </c>
      <c r="FE230" s="39">
        <f t="shared" si="1438"/>
        <v>0</v>
      </c>
      <c r="FF230" s="40">
        <v>0</v>
      </c>
      <c r="FG230" s="79">
        <v>0</v>
      </c>
      <c r="FH230" s="39">
        <f t="shared" si="1439"/>
        <v>0</v>
      </c>
      <c r="FI230" s="40">
        <v>0</v>
      </c>
      <c r="FJ230" s="79">
        <v>0</v>
      </c>
      <c r="FK230" s="39">
        <f t="shared" si="1440"/>
        <v>0</v>
      </c>
      <c r="FL230" s="80">
        <v>13.210319999999999</v>
      </c>
      <c r="FM230" s="79">
        <v>1439.8230000000001</v>
      </c>
      <c r="FN230" s="39">
        <f t="shared" si="1441"/>
        <v>108992.28784768273</v>
      </c>
      <c r="FO230" s="40">
        <v>0</v>
      </c>
      <c r="FP230" s="79">
        <v>0</v>
      </c>
      <c r="FQ230" s="39">
        <f t="shared" si="1442"/>
        <v>0</v>
      </c>
      <c r="FR230" s="40">
        <v>0</v>
      </c>
      <c r="FS230" s="79">
        <v>0</v>
      </c>
      <c r="FT230" s="39">
        <f t="shared" si="1443"/>
        <v>0</v>
      </c>
      <c r="FU230" s="40">
        <v>0</v>
      </c>
      <c r="FV230" s="79">
        <v>0</v>
      </c>
      <c r="FW230" s="39">
        <f t="shared" si="1444"/>
        <v>0</v>
      </c>
      <c r="FX230" s="40">
        <v>0</v>
      </c>
      <c r="FY230" s="79">
        <v>0</v>
      </c>
      <c r="FZ230" s="39">
        <f t="shared" si="1445"/>
        <v>0</v>
      </c>
      <c r="GA230" s="80">
        <v>4.0928800000000001</v>
      </c>
      <c r="GB230" s="79">
        <v>744.66200000000003</v>
      </c>
      <c r="GC230" s="39">
        <f t="shared" si="1446"/>
        <v>181940.83383827526</v>
      </c>
      <c r="GD230" s="80">
        <v>28.65934</v>
      </c>
      <c r="GE230" s="79">
        <v>2084.8380000000002</v>
      </c>
      <c r="GF230" s="39">
        <f t="shared" si="1447"/>
        <v>72745.499372979277</v>
      </c>
      <c r="GG230" s="80">
        <v>3.0000000000000001E-3</v>
      </c>
      <c r="GH230" s="79">
        <v>0.13500000000000001</v>
      </c>
      <c r="GI230" s="39">
        <f t="shared" si="1448"/>
        <v>45000</v>
      </c>
      <c r="GJ230" s="40">
        <v>0</v>
      </c>
      <c r="GK230" s="79">
        <v>0</v>
      </c>
      <c r="GL230" s="39">
        <f t="shared" si="1449"/>
        <v>0</v>
      </c>
      <c r="GM230" s="80">
        <v>2.1350000000000001E-2</v>
      </c>
      <c r="GN230" s="79">
        <v>0.112</v>
      </c>
      <c r="GO230" s="39">
        <f t="shared" si="1450"/>
        <v>5245.9016393442616</v>
      </c>
      <c r="GP230" s="40">
        <v>0</v>
      </c>
      <c r="GQ230" s="79">
        <v>0</v>
      </c>
      <c r="GR230" s="39">
        <f t="shared" si="1451"/>
        <v>0</v>
      </c>
      <c r="GS230" s="8">
        <f t="shared" si="1453"/>
        <v>1289.0887399999997</v>
      </c>
      <c r="GT230" s="69">
        <f t="shared" si="1454"/>
        <v>50202.843999999997</v>
      </c>
    </row>
    <row r="231" spans="1:202" x14ac:dyDescent="0.3">
      <c r="A231" s="52">
        <v>2023</v>
      </c>
      <c r="B231" s="39" t="s">
        <v>9</v>
      </c>
      <c r="C231" s="40">
        <v>0</v>
      </c>
      <c r="D231" s="79">
        <v>0</v>
      </c>
      <c r="E231" s="39">
        <f t="shared" ref="E231:E238" si="1455">IF(C231=0,0,D231/C231*1000)</f>
        <v>0</v>
      </c>
      <c r="F231" s="80">
        <v>9.5039999999999996</v>
      </c>
      <c r="G231" s="79">
        <v>440.392</v>
      </c>
      <c r="H231" s="39">
        <f t="shared" si="1389"/>
        <v>46337.54208754209</v>
      </c>
      <c r="I231" s="80">
        <v>23.456009999999999</v>
      </c>
      <c r="J231" s="79">
        <v>1173.269</v>
      </c>
      <c r="K231" s="39">
        <f t="shared" si="1390"/>
        <v>50019.973559015372</v>
      </c>
      <c r="L231" s="40">
        <v>0</v>
      </c>
      <c r="M231" s="79">
        <v>0</v>
      </c>
      <c r="N231" s="39">
        <f t="shared" si="1391"/>
        <v>0</v>
      </c>
      <c r="O231" s="40">
        <v>0</v>
      </c>
      <c r="P231" s="79">
        <v>0</v>
      </c>
      <c r="Q231" s="39">
        <f t="shared" si="1392"/>
        <v>0</v>
      </c>
      <c r="R231" s="40">
        <v>0</v>
      </c>
      <c r="S231" s="79">
        <v>0</v>
      </c>
      <c r="T231" s="39">
        <f t="shared" si="1393"/>
        <v>0</v>
      </c>
      <c r="U231" s="40">
        <v>0</v>
      </c>
      <c r="V231" s="79">
        <v>0</v>
      </c>
      <c r="W231" s="39">
        <f t="shared" si="1394"/>
        <v>0</v>
      </c>
      <c r="X231" s="80">
        <v>73.462000000000003</v>
      </c>
      <c r="Y231" s="79">
        <v>4501.9589999999998</v>
      </c>
      <c r="Z231" s="39">
        <f t="shared" si="1395"/>
        <v>61282.826495330919</v>
      </c>
      <c r="AA231" s="40">
        <v>0</v>
      </c>
      <c r="AB231" s="79">
        <v>0</v>
      </c>
      <c r="AC231" s="39">
        <f t="shared" si="1396"/>
        <v>0</v>
      </c>
      <c r="AD231" s="40">
        <v>0</v>
      </c>
      <c r="AE231" s="79">
        <v>0</v>
      </c>
      <c r="AF231" s="39">
        <f t="shared" si="1397"/>
        <v>0</v>
      </c>
      <c r="AG231" s="40">
        <v>0</v>
      </c>
      <c r="AH231" s="79">
        <v>0</v>
      </c>
      <c r="AI231" s="39">
        <f t="shared" si="1398"/>
        <v>0</v>
      </c>
      <c r="AJ231" s="80">
        <v>842.98400000000004</v>
      </c>
      <c r="AK231" s="79">
        <v>33472.514000000003</v>
      </c>
      <c r="AL231" s="39">
        <f t="shared" si="1399"/>
        <v>39707.175936909836</v>
      </c>
      <c r="AM231" s="40">
        <v>0</v>
      </c>
      <c r="AN231" s="79">
        <v>0</v>
      </c>
      <c r="AO231" s="39">
        <f t="shared" si="1400"/>
        <v>0</v>
      </c>
      <c r="AP231" s="40">
        <v>0</v>
      </c>
      <c r="AQ231" s="79">
        <v>0</v>
      </c>
      <c r="AR231" s="39">
        <f t="shared" si="1401"/>
        <v>0</v>
      </c>
      <c r="AS231" s="40">
        <v>0</v>
      </c>
      <c r="AT231" s="79">
        <v>0</v>
      </c>
      <c r="AU231" s="39">
        <f t="shared" si="1402"/>
        <v>0</v>
      </c>
      <c r="AV231" s="80">
        <v>146.40461999999999</v>
      </c>
      <c r="AW231" s="79">
        <v>6452.9880000000003</v>
      </c>
      <c r="AX231" s="39">
        <f t="shared" si="1403"/>
        <v>44076.395949799946</v>
      </c>
      <c r="AY231" s="80">
        <v>7.5540000000000003</v>
      </c>
      <c r="AZ231" s="79">
        <v>275.96600000000001</v>
      </c>
      <c r="BA231" s="39">
        <f t="shared" si="1404"/>
        <v>36532.433148001059</v>
      </c>
      <c r="BB231" s="40">
        <v>0</v>
      </c>
      <c r="BC231" s="79">
        <v>0</v>
      </c>
      <c r="BD231" s="39">
        <f t="shared" si="1405"/>
        <v>0</v>
      </c>
      <c r="BE231" s="80"/>
      <c r="BF231" s="79"/>
      <c r="BG231" s="39"/>
      <c r="BH231" s="80">
        <v>14.7</v>
      </c>
      <c r="BI231" s="79">
        <v>439.83</v>
      </c>
      <c r="BJ231" s="39">
        <f t="shared" si="1406"/>
        <v>29920.408163265307</v>
      </c>
      <c r="BK231" s="40">
        <v>0</v>
      </c>
      <c r="BL231" s="79">
        <v>0</v>
      </c>
      <c r="BM231" s="39">
        <f t="shared" si="1407"/>
        <v>0</v>
      </c>
      <c r="BN231" s="40">
        <v>0</v>
      </c>
      <c r="BO231" s="79">
        <v>0</v>
      </c>
      <c r="BP231" s="39">
        <f t="shared" si="1408"/>
        <v>0</v>
      </c>
      <c r="BQ231" s="40">
        <v>0</v>
      </c>
      <c r="BR231" s="79">
        <v>0</v>
      </c>
      <c r="BS231" s="39">
        <f t="shared" si="1409"/>
        <v>0</v>
      </c>
      <c r="BT231" s="80">
        <v>21.87378</v>
      </c>
      <c r="BU231" s="79">
        <v>934.99099999999999</v>
      </c>
      <c r="BV231" s="39">
        <f t="shared" si="1410"/>
        <v>42744.82965449959</v>
      </c>
      <c r="BW231" s="40">
        <v>0</v>
      </c>
      <c r="BX231" s="79">
        <v>0</v>
      </c>
      <c r="BY231" s="39">
        <f t="shared" si="1411"/>
        <v>0</v>
      </c>
      <c r="BZ231" s="80">
        <v>35.670999999999999</v>
      </c>
      <c r="CA231" s="79">
        <v>886.90099999999995</v>
      </c>
      <c r="CB231" s="39">
        <f t="shared" si="1412"/>
        <v>24863.362395223012</v>
      </c>
      <c r="CC231" s="40">
        <v>0</v>
      </c>
      <c r="CD231" s="79">
        <v>0</v>
      </c>
      <c r="CE231" s="39">
        <f t="shared" si="1413"/>
        <v>0</v>
      </c>
      <c r="CF231" s="80">
        <v>8.4600000000000009</v>
      </c>
      <c r="CG231" s="79">
        <v>468.80500000000001</v>
      </c>
      <c r="CH231" s="39">
        <f t="shared" si="1414"/>
        <v>55414.302600472809</v>
      </c>
      <c r="CI231" s="40">
        <v>0</v>
      </c>
      <c r="CJ231" s="79">
        <v>0</v>
      </c>
      <c r="CK231" s="39">
        <f t="shared" si="1415"/>
        <v>0</v>
      </c>
      <c r="CL231" s="40">
        <v>0</v>
      </c>
      <c r="CM231" s="79">
        <v>0</v>
      </c>
      <c r="CN231" s="39">
        <f t="shared" si="1416"/>
        <v>0</v>
      </c>
      <c r="CO231" s="40">
        <v>0</v>
      </c>
      <c r="CP231" s="79">
        <v>0</v>
      </c>
      <c r="CQ231" s="39">
        <f t="shared" si="1417"/>
        <v>0</v>
      </c>
      <c r="CR231" s="40">
        <v>0</v>
      </c>
      <c r="CS231" s="79">
        <v>0</v>
      </c>
      <c r="CT231" s="39">
        <f t="shared" si="1418"/>
        <v>0</v>
      </c>
      <c r="CU231" s="40">
        <v>0</v>
      </c>
      <c r="CV231" s="79">
        <v>0</v>
      </c>
      <c r="CW231" s="39">
        <f t="shared" si="1419"/>
        <v>0</v>
      </c>
      <c r="CX231" s="40"/>
      <c r="CY231" s="79"/>
      <c r="CZ231" s="39"/>
      <c r="DA231" s="40">
        <v>0</v>
      </c>
      <c r="DB231" s="79">
        <v>0</v>
      </c>
      <c r="DC231" s="39">
        <f t="shared" si="1420"/>
        <v>0</v>
      </c>
      <c r="DD231" s="40">
        <v>0</v>
      </c>
      <c r="DE231" s="79">
        <v>0</v>
      </c>
      <c r="DF231" s="39">
        <f t="shared" si="1421"/>
        <v>0</v>
      </c>
      <c r="DG231" s="40">
        <v>0</v>
      </c>
      <c r="DH231" s="79">
        <v>0</v>
      </c>
      <c r="DI231" s="39">
        <f t="shared" si="1422"/>
        <v>0</v>
      </c>
      <c r="DJ231" s="40">
        <v>0</v>
      </c>
      <c r="DK231" s="79">
        <v>0</v>
      </c>
      <c r="DL231" s="39">
        <f t="shared" si="1423"/>
        <v>0</v>
      </c>
      <c r="DM231" s="80">
        <v>469.27300000000002</v>
      </c>
      <c r="DN231" s="79">
        <v>18389.439999999999</v>
      </c>
      <c r="DO231" s="39">
        <f t="shared" si="1424"/>
        <v>39187.082998595695</v>
      </c>
      <c r="DP231" s="40">
        <v>0</v>
      </c>
      <c r="DQ231" s="79">
        <v>0</v>
      </c>
      <c r="DR231" s="39">
        <f t="shared" si="1425"/>
        <v>0</v>
      </c>
      <c r="DS231" s="80">
        <v>1.4500000000000001E-2</v>
      </c>
      <c r="DT231" s="79">
        <v>0.27900000000000003</v>
      </c>
      <c r="DU231" s="39">
        <f t="shared" si="1426"/>
        <v>19241.37931034483</v>
      </c>
      <c r="DV231" s="40">
        <v>0</v>
      </c>
      <c r="DW231" s="79">
        <v>0</v>
      </c>
      <c r="DX231" s="39">
        <f t="shared" si="1427"/>
        <v>0</v>
      </c>
      <c r="DY231" s="40">
        <v>0</v>
      </c>
      <c r="DZ231" s="79">
        <v>0</v>
      </c>
      <c r="EA231" s="39">
        <f t="shared" si="1428"/>
        <v>0</v>
      </c>
      <c r="EB231" s="40">
        <v>0</v>
      </c>
      <c r="EC231" s="79">
        <v>0</v>
      </c>
      <c r="ED231" s="39">
        <f t="shared" si="1429"/>
        <v>0</v>
      </c>
      <c r="EE231" s="40">
        <v>0</v>
      </c>
      <c r="EF231" s="79">
        <v>0</v>
      </c>
      <c r="EG231" s="39">
        <f t="shared" si="1430"/>
        <v>0</v>
      </c>
      <c r="EH231" s="40">
        <v>0</v>
      </c>
      <c r="EI231" s="79">
        <v>0</v>
      </c>
      <c r="EJ231" s="39">
        <f t="shared" si="1431"/>
        <v>0</v>
      </c>
      <c r="EK231" s="80">
        <v>5.0000000000000001E-3</v>
      </c>
      <c r="EL231" s="79">
        <v>0.377</v>
      </c>
      <c r="EM231" s="39">
        <f t="shared" si="1432"/>
        <v>75400</v>
      </c>
      <c r="EN231" s="40">
        <v>0</v>
      </c>
      <c r="EO231" s="79">
        <v>0</v>
      </c>
      <c r="EP231" s="39">
        <f t="shared" si="1433"/>
        <v>0</v>
      </c>
      <c r="EQ231" s="40">
        <v>0</v>
      </c>
      <c r="ER231" s="79">
        <v>0</v>
      </c>
      <c r="ES231" s="39">
        <f t="shared" si="1434"/>
        <v>0</v>
      </c>
      <c r="ET231" s="80">
        <v>21.84</v>
      </c>
      <c r="EU231" s="79">
        <v>781.55799999999999</v>
      </c>
      <c r="EV231" s="39">
        <f t="shared" si="1435"/>
        <v>35785.622710622709</v>
      </c>
      <c r="EW231" s="40">
        <v>0</v>
      </c>
      <c r="EX231" s="79">
        <v>0</v>
      </c>
      <c r="EY231" s="39">
        <f t="shared" si="1436"/>
        <v>0</v>
      </c>
      <c r="EZ231" s="40">
        <v>0</v>
      </c>
      <c r="FA231" s="79">
        <v>0</v>
      </c>
      <c r="FB231" s="39">
        <f t="shared" si="1437"/>
        <v>0</v>
      </c>
      <c r="FC231" s="40">
        <v>0</v>
      </c>
      <c r="FD231" s="79">
        <v>0</v>
      </c>
      <c r="FE231" s="39">
        <f t="shared" si="1438"/>
        <v>0</v>
      </c>
      <c r="FF231" s="40">
        <v>0</v>
      </c>
      <c r="FG231" s="79">
        <v>0</v>
      </c>
      <c r="FH231" s="39">
        <f t="shared" si="1439"/>
        <v>0</v>
      </c>
      <c r="FI231" s="40">
        <v>0</v>
      </c>
      <c r="FJ231" s="79">
        <v>0</v>
      </c>
      <c r="FK231" s="39">
        <f t="shared" si="1440"/>
        <v>0</v>
      </c>
      <c r="FL231" s="80">
        <v>46.039180000000002</v>
      </c>
      <c r="FM231" s="79">
        <v>2091.681</v>
      </c>
      <c r="FN231" s="39">
        <f t="shared" si="1441"/>
        <v>45432.629338750165</v>
      </c>
      <c r="FO231" s="40">
        <v>0</v>
      </c>
      <c r="FP231" s="79">
        <v>0</v>
      </c>
      <c r="FQ231" s="39">
        <f t="shared" si="1442"/>
        <v>0</v>
      </c>
      <c r="FR231" s="40">
        <v>0</v>
      </c>
      <c r="FS231" s="79">
        <v>0</v>
      </c>
      <c r="FT231" s="39">
        <f t="shared" si="1443"/>
        <v>0</v>
      </c>
      <c r="FU231" s="40">
        <v>0</v>
      </c>
      <c r="FV231" s="79">
        <v>0</v>
      </c>
      <c r="FW231" s="39">
        <f t="shared" si="1444"/>
        <v>0</v>
      </c>
      <c r="FX231" s="40">
        <v>0</v>
      </c>
      <c r="FY231" s="79">
        <v>0</v>
      </c>
      <c r="FZ231" s="39">
        <f t="shared" si="1445"/>
        <v>0</v>
      </c>
      <c r="GA231" s="80">
        <v>9.3489000000000004</v>
      </c>
      <c r="GB231" s="79">
        <v>1416.2339999999999</v>
      </c>
      <c r="GC231" s="39">
        <f t="shared" si="1446"/>
        <v>151486.69896993227</v>
      </c>
      <c r="GD231" s="80">
        <v>68.723129999999998</v>
      </c>
      <c r="GE231" s="79">
        <v>4560.4660000000003</v>
      </c>
      <c r="GF231" s="39">
        <f t="shared" si="1447"/>
        <v>66359.986805024746</v>
      </c>
      <c r="GG231" s="80">
        <v>0.27900000000000003</v>
      </c>
      <c r="GH231" s="79">
        <v>5.0910000000000002</v>
      </c>
      <c r="GI231" s="39">
        <f t="shared" si="1448"/>
        <v>18247.31182795699</v>
      </c>
      <c r="GJ231" s="40">
        <v>0</v>
      </c>
      <c r="GK231" s="79">
        <v>0</v>
      </c>
      <c r="GL231" s="39">
        <f t="shared" si="1449"/>
        <v>0</v>
      </c>
      <c r="GM231" s="80">
        <v>4.3499999999999997E-3</v>
      </c>
      <c r="GN231" s="79">
        <v>7.0000000000000001E-3</v>
      </c>
      <c r="GO231" s="39">
        <f t="shared" si="1450"/>
        <v>1609.1954022988509</v>
      </c>
      <c r="GP231" s="40">
        <v>0</v>
      </c>
      <c r="GQ231" s="79">
        <v>0</v>
      </c>
      <c r="GR231" s="39">
        <f t="shared" si="1451"/>
        <v>0</v>
      </c>
      <c r="GS231" s="8">
        <f t="shared" si="1453"/>
        <v>1799.5964700000002</v>
      </c>
      <c r="GT231" s="69">
        <f t="shared" si="1454"/>
        <v>76292.747999999992</v>
      </c>
    </row>
    <row r="232" spans="1:202" x14ac:dyDescent="0.3">
      <c r="A232" s="52">
        <v>2023</v>
      </c>
      <c r="B232" s="53" t="s">
        <v>10</v>
      </c>
      <c r="C232" s="40">
        <v>0</v>
      </c>
      <c r="D232" s="79">
        <v>0</v>
      </c>
      <c r="E232" s="39">
        <f t="shared" si="1455"/>
        <v>0</v>
      </c>
      <c r="F232" s="80">
        <v>26.349</v>
      </c>
      <c r="G232" s="79">
        <v>1756.087</v>
      </c>
      <c r="H232" s="39">
        <f t="shared" si="1389"/>
        <v>66647.197237086802</v>
      </c>
      <c r="I232" s="80">
        <v>116.66535</v>
      </c>
      <c r="J232" s="79">
        <v>5100.7700000000004</v>
      </c>
      <c r="K232" s="39">
        <f t="shared" si="1390"/>
        <v>43721.379141278878</v>
      </c>
      <c r="L232" s="40">
        <v>0</v>
      </c>
      <c r="M232" s="79">
        <v>0</v>
      </c>
      <c r="N232" s="39">
        <f t="shared" si="1391"/>
        <v>0</v>
      </c>
      <c r="O232" s="40">
        <v>0</v>
      </c>
      <c r="P232" s="79">
        <v>0</v>
      </c>
      <c r="Q232" s="39">
        <f t="shared" si="1392"/>
        <v>0</v>
      </c>
      <c r="R232" s="80">
        <v>675.51780000000008</v>
      </c>
      <c r="S232" s="79">
        <v>12519.370999999999</v>
      </c>
      <c r="T232" s="39">
        <f t="shared" si="1393"/>
        <v>18532.999426514001</v>
      </c>
      <c r="U232" s="40">
        <v>0</v>
      </c>
      <c r="V232" s="79">
        <v>0</v>
      </c>
      <c r="W232" s="39">
        <f t="shared" si="1394"/>
        <v>0</v>
      </c>
      <c r="X232" s="80">
        <v>34.647500000000001</v>
      </c>
      <c r="Y232" s="79">
        <v>2250.4740000000002</v>
      </c>
      <c r="Z232" s="39">
        <f t="shared" si="1395"/>
        <v>64953.43098347645</v>
      </c>
      <c r="AA232" s="80">
        <v>3.6269999999999998</v>
      </c>
      <c r="AB232" s="79">
        <v>510.41699999999997</v>
      </c>
      <c r="AC232" s="39">
        <f t="shared" si="1396"/>
        <v>140727.04714640198</v>
      </c>
      <c r="AD232" s="40">
        <v>0</v>
      </c>
      <c r="AE232" s="79">
        <v>0</v>
      </c>
      <c r="AF232" s="39">
        <f t="shared" si="1397"/>
        <v>0</v>
      </c>
      <c r="AG232" s="40">
        <v>0</v>
      </c>
      <c r="AH232" s="79">
        <v>0</v>
      </c>
      <c r="AI232" s="39">
        <f t="shared" si="1398"/>
        <v>0</v>
      </c>
      <c r="AJ232" s="80">
        <v>610.01300000000003</v>
      </c>
      <c r="AK232" s="79">
        <v>25624.231</v>
      </c>
      <c r="AL232" s="39">
        <f t="shared" si="1399"/>
        <v>42006.040854867024</v>
      </c>
      <c r="AM232" s="40">
        <v>0</v>
      </c>
      <c r="AN232" s="79">
        <v>0</v>
      </c>
      <c r="AO232" s="39">
        <f t="shared" si="1400"/>
        <v>0</v>
      </c>
      <c r="AP232" s="40">
        <v>0</v>
      </c>
      <c r="AQ232" s="79">
        <v>0</v>
      </c>
      <c r="AR232" s="39">
        <f t="shared" si="1401"/>
        <v>0</v>
      </c>
      <c r="AS232" s="40">
        <v>0</v>
      </c>
      <c r="AT232" s="79">
        <v>0</v>
      </c>
      <c r="AU232" s="39">
        <f t="shared" si="1402"/>
        <v>0</v>
      </c>
      <c r="AV232" s="80">
        <v>158.13738000000001</v>
      </c>
      <c r="AW232" s="79">
        <v>7408.17</v>
      </c>
      <c r="AX232" s="39">
        <f t="shared" si="1403"/>
        <v>46846.419233706787</v>
      </c>
      <c r="AY232" s="80">
        <v>7.1760000000000002</v>
      </c>
      <c r="AZ232" s="79">
        <v>270.01299999999998</v>
      </c>
      <c r="BA232" s="39">
        <f t="shared" si="1404"/>
        <v>37627.229654403563</v>
      </c>
      <c r="BB232" s="40">
        <v>0</v>
      </c>
      <c r="BC232" s="79">
        <v>0</v>
      </c>
      <c r="BD232" s="39">
        <f t="shared" si="1405"/>
        <v>0</v>
      </c>
      <c r="BE232" s="80"/>
      <c r="BF232" s="79"/>
      <c r="BG232" s="39"/>
      <c r="BH232" s="80">
        <v>15.074999999999999</v>
      </c>
      <c r="BI232" s="79">
        <v>476.18200000000002</v>
      </c>
      <c r="BJ232" s="39">
        <f t="shared" si="1406"/>
        <v>31587.529021558876</v>
      </c>
      <c r="BK232" s="40">
        <v>0</v>
      </c>
      <c r="BL232" s="79">
        <v>0</v>
      </c>
      <c r="BM232" s="39">
        <f t="shared" si="1407"/>
        <v>0</v>
      </c>
      <c r="BN232" s="40">
        <v>0</v>
      </c>
      <c r="BO232" s="79">
        <v>0</v>
      </c>
      <c r="BP232" s="39">
        <f t="shared" si="1408"/>
        <v>0</v>
      </c>
      <c r="BQ232" s="40">
        <v>0</v>
      </c>
      <c r="BR232" s="79">
        <v>0</v>
      </c>
      <c r="BS232" s="39">
        <f t="shared" si="1409"/>
        <v>0</v>
      </c>
      <c r="BT232" s="80">
        <v>20.424409999999998</v>
      </c>
      <c r="BU232" s="79">
        <v>746.88400000000001</v>
      </c>
      <c r="BV232" s="39">
        <f t="shared" si="1410"/>
        <v>36568.204418144764</v>
      </c>
      <c r="BW232" s="40">
        <v>0</v>
      </c>
      <c r="BX232" s="79">
        <v>0</v>
      </c>
      <c r="BY232" s="39">
        <f t="shared" si="1411"/>
        <v>0</v>
      </c>
      <c r="BZ232" s="40">
        <v>0</v>
      </c>
      <c r="CA232" s="79">
        <v>0</v>
      </c>
      <c r="CB232" s="39">
        <f t="shared" si="1412"/>
        <v>0</v>
      </c>
      <c r="CC232" s="40">
        <v>0</v>
      </c>
      <c r="CD232" s="79">
        <v>0</v>
      </c>
      <c r="CE232" s="39">
        <f t="shared" si="1413"/>
        <v>0</v>
      </c>
      <c r="CF232" s="80">
        <v>47.048000000000002</v>
      </c>
      <c r="CG232" s="79">
        <v>2474.7939999999999</v>
      </c>
      <c r="CH232" s="39">
        <f t="shared" si="1414"/>
        <v>52601.470838292807</v>
      </c>
      <c r="CI232" s="40">
        <v>0</v>
      </c>
      <c r="CJ232" s="79">
        <v>0</v>
      </c>
      <c r="CK232" s="39">
        <f t="shared" si="1415"/>
        <v>0</v>
      </c>
      <c r="CL232" s="40">
        <v>0</v>
      </c>
      <c r="CM232" s="79">
        <v>0</v>
      </c>
      <c r="CN232" s="39">
        <f t="shared" si="1416"/>
        <v>0</v>
      </c>
      <c r="CO232" s="40">
        <v>0</v>
      </c>
      <c r="CP232" s="79">
        <v>0</v>
      </c>
      <c r="CQ232" s="39">
        <f t="shared" si="1417"/>
        <v>0</v>
      </c>
      <c r="CR232" s="40">
        <v>0</v>
      </c>
      <c r="CS232" s="79">
        <v>0</v>
      </c>
      <c r="CT232" s="39">
        <f t="shared" si="1418"/>
        <v>0</v>
      </c>
      <c r="CU232" s="40">
        <v>0</v>
      </c>
      <c r="CV232" s="79">
        <v>0</v>
      </c>
      <c r="CW232" s="39">
        <f t="shared" si="1419"/>
        <v>0</v>
      </c>
      <c r="CX232" s="40"/>
      <c r="CY232" s="79"/>
      <c r="CZ232" s="39"/>
      <c r="DA232" s="40">
        <v>0</v>
      </c>
      <c r="DB232" s="79">
        <v>0</v>
      </c>
      <c r="DC232" s="39">
        <f t="shared" si="1420"/>
        <v>0</v>
      </c>
      <c r="DD232" s="40">
        <v>0</v>
      </c>
      <c r="DE232" s="79">
        <v>0</v>
      </c>
      <c r="DF232" s="39">
        <f t="shared" si="1421"/>
        <v>0</v>
      </c>
      <c r="DG232" s="40">
        <v>0</v>
      </c>
      <c r="DH232" s="79">
        <v>0</v>
      </c>
      <c r="DI232" s="39">
        <f t="shared" si="1422"/>
        <v>0</v>
      </c>
      <c r="DJ232" s="40">
        <v>0</v>
      </c>
      <c r="DK232" s="79">
        <v>0</v>
      </c>
      <c r="DL232" s="39">
        <f t="shared" si="1423"/>
        <v>0</v>
      </c>
      <c r="DM232" s="80">
        <v>545.39499999999998</v>
      </c>
      <c r="DN232" s="79">
        <v>27558.987000000001</v>
      </c>
      <c r="DO232" s="39">
        <f t="shared" si="1424"/>
        <v>50530.325727225223</v>
      </c>
      <c r="DP232" s="40">
        <v>0</v>
      </c>
      <c r="DQ232" s="79">
        <v>0</v>
      </c>
      <c r="DR232" s="39">
        <f t="shared" si="1425"/>
        <v>0</v>
      </c>
      <c r="DS232" s="40">
        <v>0</v>
      </c>
      <c r="DT232" s="79">
        <v>0</v>
      </c>
      <c r="DU232" s="39">
        <f t="shared" si="1426"/>
        <v>0</v>
      </c>
      <c r="DV232" s="40">
        <v>0</v>
      </c>
      <c r="DW232" s="79">
        <v>0</v>
      </c>
      <c r="DX232" s="39">
        <f t="shared" si="1427"/>
        <v>0</v>
      </c>
      <c r="DY232" s="40">
        <v>0</v>
      </c>
      <c r="DZ232" s="79">
        <v>0</v>
      </c>
      <c r="EA232" s="39">
        <f t="shared" si="1428"/>
        <v>0</v>
      </c>
      <c r="EB232" s="40">
        <v>0</v>
      </c>
      <c r="EC232" s="79">
        <v>0</v>
      </c>
      <c r="ED232" s="39">
        <f t="shared" si="1429"/>
        <v>0</v>
      </c>
      <c r="EE232" s="40">
        <v>0</v>
      </c>
      <c r="EF232" s="79">
        <v>0</v>
      </c>
      <c r="EG232" s="39">
        <f t="shared" si="1430"/>
        <v>0</v>
      </c>
      <c r="EH232" s="40">
        <v>0</v>
      </c>
      <c r="EI232" s="79">
        <v>0</v>
      </c>
      <c r="EJ232" s="39">
        <f t="shared" si="1431"/>
        <v>0</v>
      </c>
      <c r="EK232" s="40">
        <v>0</v>
      </c>
      <c r="EL232" s="79">
        <v>0</v>
      </c>
      <c r="EM232" s="39">
        <f t="shared" si="1432"/>
        <v>0</v>
      </c>
      <c r="EN232" s="40">
        <v>0</v>
      </c>
      <c r="EO232" s="79">
        <v>0</v>
      </c>
      <c r="EP232" s="39">
        <f t="shared" si="1433"/>
        <v>0</v>
      </c>
      <c r="EQ232" s="40">
        <v>0</v>
      </c>
      <c r="ER232" s="79">
        <v>0</v>
      </c>
      <c r="ES232" s="39">
        <f t="shared" si="1434"/>
        <v>0</v>
      </c>
      <c r="ET232" s="80">
        <v>317.15259999999995</v>
      </c>
      <c r="EU232" s="79">
        <v>12019.405000000001</v>
      </c>
      <c r="EV232" s="39">
        <f t="shared" si="1435"/>
        <v>37897.860525185679</v>
      </c>
      <c r="EW232" s="40">
        <v>0</v>
      </c>
      <c r="EX232" s="79">
        <v>0</v>
      </c>
      <c r="EY232" s="39">
        <f t="shared" si="1436"/>
        <v>0</v>
      </c>
      <c r="EZ232" s="40">
        <v>0</v>
      </c>
      <c r="FA232" s="79">
        <v>0</v>
      </c>
      <c r="FB232" s="39">
        <f t="shared" si="1437"/>
        <v>0</v>
      </c>
      <c r="FC232" s="40">
        <v>0</v>
      </c>
      <c r="FD232" s="79">
        <v>0</v>
      </c>
      <c r="FE232" s="39">
        <f t="shared" si="1438"/>
        <v>0</v>
      </c>
      <c r="FF232" s="40">
        <v>0</v>
      </c>
      <c r="FG232" s="79">
        <v>0</v>
      </c>
      <c r="FH232" s="39">
        <f t="shared" si="1439"/>
        <v>0</v>
      </c>
      <c r="FI232" s="40">
        <v>0</v>
      </c>
      <c r="FJ232" s="79">
        <v>0</v>
      </c>
      <c r="FK232" s="39">
        <f t="shared" si="1440"/>
        <v>0</v>
      </c>
      <c r="FL232" s="40">
        <v>0</v>
      </c>
      <c r="FM232" s="79">
        <v>0</v>
      </c>
      <c r="FN232" s="39">
        <f t="shared" si="1441"/>
        <v>0</v>
      </c>
      <c r="FO232" s="40">
        <v>0</v>
      </c>
      <c r="FP232" s="79">
        <v>0</v>
      </c>
      <c r="FQ232" s="39">
        <f t="shared" si="1442"/>
        <v>0</v>
      </c>
      <c r="FR232" s="40">
        <v>0</v>
      </c>
      <c r="FS232" s="79">
        <v>0</v>
      </c>
      <c r="FT232" s="39">
        <f t="shared" si="1443"/>
        <v>0</v>
      </c>
      <c r="FU232" s="40">
        <v>0</v>
      </c>
      <c r="FV232" s="79">
        <v>0</v>
      </c>
      <c r="FW232" s="39">
        <f t="shared" si="1444"/>
        <v>0</v>
      </c>
      <c r="FX232" s="40">
        <v>0</v>
      </c>
      <c r="FY232" s="79">
        <v>0</v>
      </c>
      <c r="FZ232" s="39">
        <f t="shared" si="1445"/>
        <v>0</v>
      </c>
      <c r="GA232" s="40">
        <v>0</v>
      </c>
      <c r="GB232" s="79">
        <v>0</v>
      </c>
      <c r="GC232" s="39">
        <f t="shared" si="1446"/>
        <v>0</v>
      </c>
      <c r="GD232" s="80">
        <v>17.30884</v>
      </c>
      <c r="GE232" s="79">
        <v>637.85900000000004</v>
      </c>
      <c r="GF232" s="39">
        <f t="shared" si="1447"/>
        <v>36851.631882899143</v>
      </c>
      <c r="GG232" s="40">
        <v>0</v>
      </c>
      <c r="GH232" s="79">
        <v>0</v>
      </c>
      <c r="GI232" s="39">
        <f t="shared" si="1448"/>
        <v>0</v>
      </c>
      <c r="GJ232" s="40">
        <v>0</v>
      </c>
      <c r="GK232" s="79">
        <v>0</v>
      </c>
      <c r="GL232" s="39">
        <f t="shared" si="1449"/>
        <v>0</v>
      </c>
      <c r="GM232" s="40">
        <v>0</v>
      </c>
      <c r="GN232" s="79">
        <v>0</v>
      </c>
      <c r="GO232" s="39">
        <f t="shared" si="1450"/>
        <v>0</v>
      </c>
      <c r="GP232" s="40">
        <v>0</v>
      </c>
      <c r="GQ232" s="79">
        <v>0</v>
      </c>
      <c r="GR232" s="39">
        <f t="shared" si="1451"/>
        <v>0</v>
      </c>
      <c r="GS232" s="8">
        <f t="shared" si="1453"/>
        <v>2594.5368800000001</v>
      </c>
      <c r="GT232" s="69">
        <f t="shared" si="1454"/>
        <v>99353.644</v>
      </c>
    </row>
    <row r="233" spans="1:202" x14ac:dyDescent="0.3">
      <c r="A233" s="52">
        <v>2023</v>
      </c>
      <c r="B233" s="53" t="s">
        <v>11</v>
      </c>
      <c r="C233" s="40">
        <v>0</v>
      </c>
      <c r="D233" s="79">
        <v>0</v>
      </c>
      <c r="E233" s="39">
        <f t="shared" si="1455"/>
        <v>0</v>
      </c>
      <c r="F233" s="80">
        <v>25.504000000000001</v>
      </c>
      <c r="G233" s="79">
        <v>1739.2739999999999</v>
      </c>
      <c r="H233" s="39">
        <f t="shared" si="1389"/>
        <v>68196.126097866989</v>
      </c>
      <c r="I233" s="80">
        <v>35.439540000000001</v>
      </c>
      <c r="J233" s="79">
        <v>1382.421</v>
      </c>
      <c r="K233" s="39">
        <f t="shared" si="1390"/>
        <v>39007.870869655759</v>
      </c>
      <c r="L233" s="40">
        <v>0</v>
      </c>
      <c r="M233" s="79">
        <v>0</v>
      </c>
      <c r="N233" s="39">
        <f t="shared" si="1391"/>
        <v>0</v>
      </c>
      <c r="O233" s="40">
        <v>0</v>
      </c>
      <c r="P233" s="79">
        <v>0</v>
      </c>
      <c r="Q233" s="39">
        <f t="shared" si="1392"/>
        <v>0</v>
      </c>
      <c r="R233" s="80">
        <v>468.75799999999998</v>
      </c>
      <c r="S233" s="79">
        <v>8693.85</v>
      </c>
      <c r="T233" s="39">
        <f t="shared" si="1393"/>
        <v>18546.563471983412</v>
      </c>
      <c r="U233" s="40">
        <v>0</v>
      </c>
      <c r="V233" s="79">
        <v>0</v>
      </c>
      <c r="W233" s="39">
        <f t="shared" si="1394"/>
        <v>0</v>
      </c>
      <c r="X233" s="80">
        <v>47.217699999999994</v>
      </c>
      <c r="Y233" s="79">
        <v>3109.1179999999999</v>
      </c>
      <c r="Z233" s="39">
        <f t="shared" si="1395"/>
        <v>65846.451648428454</v>
      </c>
      <c r="AA233" s="80">
        <v>5.28E-3</v>
      </c>
      <c r="AB233" s="79">
        <v>2.2069999999999999</v>
      </c>
      <c r="AC233" s="39">
        <f t="shared" si="1396"/>
        <v>417992.4242424242</v>
      </c>
      <c r="AD233" s="40">
        <v>0</v>
      </c>
      <c r="AE233" s="79">
        <v>0</v>
      </c>
      <c r="AF233" s="39">
        <f t="shared" si="1397"/>
        <v>0</v>
      </c>
      <c r="AG233" s="40">
        <v>0</v>
      </c>
      <c r="AH233" s="79">
        <v>0</v>
      </c>
      <c r="AI233" s="39">
        <f t="shared" si="1398"/>
        <v>0</v>
      </c>
      <c r="AJ233" s="80">
        <v>638.10199999999998</v>
      </c>
      <c r="AK233" s="79">
        <v>39760.302000000003</v>
      </c>
      <c r="AL233" s="39">
        <f t="shared" si="1399"/>
        <v>62310.260742013044</v>
      </c>
      <c r="AM233" s="40">
        <v>0</v>
      </c>
      <c r="AN233" s="79">
        <v>0</v>
      </c>
      <c r="AO233" s="39">
        <f t="shared" si="1400"/>
        <v>0</v>
      </c>
      <c r="AP233" s="40">
        <v>0</v>
      </c>
      <c r="AQ233" s="79">
        <v>0</v>
      </c>
      <c r="AR233" s="39">
        <f t="shared" si="1401"/>
        <v>0</v>
      </c>
      <c r="AS233" s="40">
        <v>0</v>
      </c>
      <c r="AT233" s="79">
        <v>0</v>
      </c>
      <c r="AU233" s="39">
        <f t="shared" si="1402"/>
        <v>0</v>
      </c>
      <c r="AV233" s="80">
        <v>275.83384000000001</v>
      </c>
      <c r="AW233" s="79">
        <v>12569.406999999999</v>
      </c>
      <c r="AX233" s="39">
        <f t="shared" si="1403"/>
        <v>45568.76342656144</v>
      </c>
      <c r="AY233" s="80">
        <v>5.6280000000000001</v>
      </c>
      <c r="AZ233" s="79">
        <v>230.03299999999999</v>
      </c>
      <c r="BA233" s="39">
        <f t="shared" si="1404"/>
        <v>40872.956645344704</v>
      </c>
      <c r="BB233" s="40">
        <v>0</v>
      </c>
      <c r="BC233" s="79">
        <v>0</v>
      </c>
      <c r="BD233" s="39">
        <f t="shared" si="1405"/>
        <v>0</v>
      </c>
      <c r="BE233" s="80"/>
      <c r="BF233" s="79"/>
      <c r="BG233" s="39"/>
      <c r="BH233" s="80">
        <v>17.157</v>
      </c>
      <c r="BI233" s="79">
        <v>536.31399999999996</v>
      </c>
      <c r="BJ233" s="39">
        <f t="shared" si="1406"/>
        <v>31259.194497872584</v>
      </c>
      <c r="BK233" s="40">
        <v>0</v>
      </c>
      <c r="BL233" s="79">
        <v>0</v>
      </c>
      <c r="BM233" s="39">
        <f t="shared" si="1407"/>
        <v>0</v>
      </c>
      <c r="BN233" s="80">
        <v>1E-3</v>
      </c>
      <c r="BO233" s="79">
        <v>0.23</v>
      </c>
      <c r="BP233" s="39">
        <f t="shared" si="1408"/>
        <v>230000</v>
      </c>
      <c r="BQ233" s="40">
        <v>0</v>
      </c>
      <c r="BR233" s="79">
        <v>0</v>
      </c>
      <c r="BS233" s="39">
        <f t="shared" si="1409"/>
        <v>0</v>
      </c>
      <c r="BT233" s="80">
        <v>12.551489999999999</v>
      </c>
      <c r="BU233" s="79">
        <v>641.45399999999995</v>
      </c>
      <c r="BV233" s="39">
        <f t="shared" si="1410"/>
        <v>51105.804968175093</v>
      </c>
      <c r="BW233" s="40">
        <v>0</v>
      </c>
      <c r="BX233" s="79">
        <v>0</v>
      </c>
      <c r="BY233" s="39">
        <f t="shared" si="1411"/>
        <v>0</v>
      </c>
      <c r="BZ233" s="80">
        <v>148.25089000000003</v>
      </c>
      <c r="CA233" s="79">
        <v>4806.116</v>
      </c>
      <c r="CB233" s="39">
        <f t="shared" si="1412"/>
        <v>32418.800318837875</v>
      </c>
      <c r="CC233" s="40">
        <v>0</v>
      </c>
      <c r="CD233" s="79">
        <v>0</v>
      </c>
      <c r="CE233" s="39">
        <f t="shared" si="1413"/>
        <v>0</v>
      </c>
      <c r="CF233" s="40">
        <v>0</v>
      </c>
      <c r="CG233" s="79">
        <v>0</v>
      </c>
      <c r="CH233" s="39">
        <f t="shared" si="1414"/>
        <v>0</v>
      </c>
      <c r="CI233" s="40">
        <v>0</v>
      </c>
      <c r="CJ233" s="79">
        <v>0</v>
      </c>
      <c r="CK233" s="39">
        <f t="shared" si="1415"/>
        <v>0</v>
      </c>
      <c r="CL233" s="40">
        <v>0</v>
      </c>
      <c r="CM233" s="79">
        <v>0</v>
      </c>
      <c r="CN233" s="39">
        <f t="shared" si="1416"/>
        <v>0</v>
      </c>
      <c r="CO233" s="40">
        <v>0</v>
      </c>
      <c r="CP233" s="79">
        <v>0</v>
      </c>
      <c r="CQ233" s="39">
        <f t="shared" si="1417"/>
        <v>0</v>
      </c>
      <c r="CR233" s="40">
        <v>0</v>
      </c>
      <c r="CS233" s="79">
        <v>0</v>
      </c>
      <c r="CT233" s="39">
        <f t="shared" si="1418"/>
        <v>0</v>
      </c>
      <c r="CU233" s="40">
        <v>0</v>
      </c>
      <c r="CV233" s="79">
        <v>0</v>
      </c>
      <c r="CW233" s="39">
        <f t="shared" si="1419"/>
        <v>0</v>
      </c>
      <c r="CX233" s="40"/>
      <c r="CY233" s="79"/>
      <c r="CZ233" s="39"/>
      <c r="DA233" s="40">
        <v>0</v>
      </c>
      <c r="DB233" s="79">
        <v>0</v>
      </c>
      <c r="DC233" s="39">
        <f t="shared" si="1420"/>
        <v>0</v>
      </c>
      <c r="DD233" s="40">
        <v>0</v>
      </c>
      <c r="DE233" s="79">
        <v>0</v>
      </c>
      <c r="DF233" s="39">
        <f t="shared" si="1421"/>
        <v>0</v>
      </c>
      <c r="DG233" s="40">
        <v>0</v>
      </c>
      <c r="DH233" s="79">
        <v>0</v>
      </c>
      <c r="DI233" s="39">
        <f t="shared" si="1422"/>
        <v>0</v>
      </c>
      <c r="DJ233" s="40">
        <v>0</v>
      </c>
      <c r="DK233" s="79">
        <v>0</v>
      </c>
      <c r="DL233" s="39">
        <f t="shared" si="1423"/>
        <v>0</v>
      </c>
      <c r="DM233" s="80">
        <v>618.55394999999999</v>
      </c>
      <c r="DN233" s="79">
        <v>40306.482000000004</v>
      </c>
      <c r="DO233" s="39">
        <f t="shared" si="1424"/>
        <v>65162.435709932819</v>
      </c>
      <c r="DP233" s="40">
        <v>0</v>
      </c>
      <c r="DQ233" s="79">
        <v>0</v>
      </c>
      <c r="DR233" s="39">
        <f t="shared" si="1425"/>
        <v>0</v>
      </c>
      <c r="DS233" s="40">
        <v>0</v>
      </c>
      <c r="DT233" s="79">
        <v>0</v>
      </c>
      <c r="DU233" s="39">
        <f t="shared" si="1426"/>
        <v>0</v>
      </c>
      <c r="DV233" s="40">
        <v>0</v>
      </c>
      <c r="DW233" s="79">
        <v>0</v>
      </c>
      <c r="DX233" s="39">
        <f t="shared" si="1427"/>
        <v>0</v>
      </c>
      <c r="DY233" s="40">
        <v>0</v>
      </c>
      <c r="DZ233" s="79">
        <v>0</v>
      </c>
      <c r="EA233" s="39">
        <f t="shared" si="1428"/>
        <v>0</v>
      </c>
      <c r="EB233" s="40">
        <v>0</v>
      </c>
      <c r="EC233" s="79">
        <v>0</v>
      </c>
      <c r="ED233" s="39">
        <f t="shared" si="1429"/>
        <v>0</v>
      </c>
      <c r="EE233" s="40">
        <v>0</v>
      </c>
      <c r="EF233" s="79">
        <v>0</v>
      </c>
      <c r="EG233" s="39">
        <f t="shared" si="1430"/>
        <v>0</v>
      </c>
      <c r="EH233" s="40">
        <v>0</v>
      </c>
      <c r="EI233" s="79">
        <v>0</v>
      </c>
      <c r="EJ233" s="39">
        <f t="shared" si="1431"/>
        <v>0</v>
      </c>
      <c r="EK233" s="40">
        <v>0</v>
      </c>
      <c r="EL233" s="79">
        <v>0</v>
      </c>
      <c r="EM233" s="39">
        <f t="shared" si="1432"/>
        <v>0</v>
      </c>
      <c r="EN233" s="40">
        <v>0</v>
      </c>
      <c r="EO233" s="79">
        <v>0</v>
      </c>
      <c r="EP233" s="39">
        <f t="shared" si="1433"/>
        <v>0</v>
      </c>
      <c r="EQ233" s="40">
        <v>0</v>
      </c>
      <c r="ER233" s="79">
        <v>0</v>
      </c>
      <c r="ES233" s="39">
        <f t="shared" si="1434"/>
        <v>0</v>
      </c>
      <c r="ET233" s="80">
        <v>128.38072</v>
      </c>
      <c r="EU233" s="79">
        <v>5371.1149999999998</v>
      </c>
      <c r="EV233" s="39">
        <f t="shared" si="1435"/>
        <v>41837.395833268427</v>
      </c>
      <c r="EW233" s="40">
        <v>0</v>
      </c>
      <c r="EX233" s="79">
        <v>0</v>
      </c>
      <c r="EY233" s="39">
        <f t="shared" si="1436"/>
        <v>0</v>
      </c>
      <c r="EZ233" s="40">
        <v>0</v>
      </c>
      <c r="FA233" s="79">
        <v>0</v>
      </c>
      <c r="FB233" s="39">
        <f t="shared" si="1437"/>
        <v>0</v>
      </c>
      <c r="FC233" s="80">
        <v>2.66E-3</v>
      </c>
      <c r="FD233" s="79">
        <v>0.82</v>
      </c>
      <c r="FE233" s="39">
        <f t="shared" si="1438"/>
        <v>308270.67669172928</v>
      </c>
      <c r="FF233" s="40">
        <v>0</v>
      </c>
      <c r="FG233" s="79">
        <v>0</v>
      </c>
      <c r="FH233" s="39">
        <f t="shared" si="1439"/>
        <v>0</v>
      </c>
      <c r="FI233" s="40">
        <v>0</v>
      </c>
      <c r="FJ233" s="79">
        <v>0</v>
      </c>
      <c r="FK233" s="39">
        <f t="shared" si="1440"/>
        <v>0</v>
      </c>
      <c r="FL233" s="80">
        <v>98.494219999999999</v>
      </c>
      <c r="FM233" s="79">
        <v>6185.33</v>
      </c>
      <c r="FN233" s="39">
        <f t="shared" si="1441"/>
        <v>62798.913479389958</v>
      </c>
      <c r="FO233" s="40">
        <v>0</v>
      </c>
      <c r="FP233" s="79">
        <v>0</v>
      </c>
      <c r="FQ233" s="39">
        <f t="shared" si="1442"/>
        <v>0</v>
      </c>
      <c r="FR233" s="40">
        <v>0</v>
      </c>
      <c r="FS233" s="79">
        <v>0</v>
      </c>
      <c r="FT233" s="39">
        <f t="shared" si="1443"/>
        <v>0</v>
      </c>
      <c r="FU233" s="40">
        <v>0</v>
      </c>
      <c r="FV233" s="79">
        <v>0</v>
      </c>
      <c r="FW233" s="39">
        <f t="shared" si="1444"/>
        <v>0</v>
      </c>
      <c r="FX233" s="40">
        <v>0</v>
      </c>
      <c r="FY233" s="79">
        <v>0</v>
      </c>
      <c r="FZ233" s="39">
        <f t="shared" si="1445"/>
        <v>0</v>
      </c>
      <c r="GA233" s="80">
        <v>1.0749999999999999E-2</v>
      </c>
      <c r="GB233" s="79">
        <v>7.8920000000000003</v>
      </c>
      <c r="GC233" s="39">
        <f t="shared" si="1446"/>
        <v>734139.53488372103</v>
      </c>
      <c r="GD233" s="80">
        <v>47.286149999999999</v>
      </c>
      <c r="GE233" s="79">
        <v>5566.3239999999996</v>
      </c>
      <c r="GF233" s="39">
        <f t="shared" si="1447"/>
        <v>117715.73706042889</v>
      </c>
      <c r="GG233" s="40">
        <v>0</v>
      </c>
      <c r="GH233" s="79">
        <v>0</v>
      </c>
      <c r="GI233" s="39">
        <f t="shared" si="1448"/>
        <v>0</v>
      </c>
      <c r="GJ233" s="40">
        <v>0</v>
      </c>
      <c r="GK233" s="79">
        <v>0</v>
      </c>
      <c r="GL233" s="39">
        <f t="shared" si="1449"/>
        <v>0</v>
      </c>
      <c r="GM233" s="80">
        <v>3.8159999999999999E-2</v>
      </c>
      <c r="GN233" s="79">
        <v>0.317</v>
      </c>
      <c r="GO233" s="39">
        <f t="shared" si="1450"/>
        <v>8307.1278825995796</v>
      </c>
      <c r="GP233" s="40">
        <v>0</v>
      </c>
      <c r="GQ233" s="79">
        <v>0</v>
      </c>
      <c r="GR233" s="39">
        <f t="shared" si="1451"/>
        <v>0</v>
      </c>
      <c r="GS233" s="8">
        <f t="shared" si="1453"/>
        <v>2567.2153499999999</v>
      </c>
      <c r="GT233" s="69">
        <f t="shared" si="1454"/>
        <v>130909.00599999999</v>
      </c>
    </row>
    <row r="234" spans="1:202" x14ac:dyDescent="0.3">
      <c r="A234" s="52">
        <v>2023</v>
      </c>
      <c r="B234" s="53" t="s">
        <v>12</v>
      </c>
      <c r="C234" s="40">
        <v>0</v>
      </c>
      <c r="D234" s="79">
        <v>0</v>
      </c>
      <c r="E234" s="39">
        <f t="shared" si="1455"/>
        <v>0</v>
      </c>
      <c r="F234" s="80">
        <v>388.60077000000001</v>
      </c>
      <c r="G234" s="79">
        <v>35966.762000000002</v>
      </c>
      <c r="H234" s="39">
        <f t="shared" si="1389"/>
        <v>92554.530965031285</v>
      </c>
      <c r="I234" s="80">
        <v>37.501760000000004</v>
      </c>
      <c r="J234" s="79">
        <v>2505.8519999999999</v>
      </c>
      <c r="K234" s="39">
        <f t="shared" si="1390"/>
        <v>66819.583934194015</v>
      </c>
      <c r="L234" s="40">
        <v>0</v>
      </c>
      <c r="M234" s="79">
        <v>0</v>
      </c>
      <c r="N234" s="39">
        <f t="shared" si="1391"/>
        <v>0</v>
      </c>
      <c r="O234" s="40">
        <v>0</v>
      </c>
      <c r="P234" s="79">
        <v>0</v>
      </c>
      <c r="Q234" s="39">
        <f t="shared" si="1392"/>
        <v>0</v>
      </c>
      <c r="R234" s="80">
        <v>79.49260000000001</v>
      </c>
      <c r="S234" s="79">
        <v>1481.598</v>
      </c>
      <c r="T234" s="39">
        <f t="shared" si="1393"/>
        <v>18638.187705522272</v>
      </c>
      <c r="U234" s="40">
        <v>0</v>
      </c>
      <c r="V234" s="79">
        <v>0</v>
      </c>
      <c r="W234" s="39">
        <f t="shared" si="1394"/>
        <v>0</v>
      </c>
      <c r="X234" s="80">
        <v>71.665800000000004</v>
      </c>
      <c r="Y234" s="79">
        <v>4244.9669999999996</v>
      </c>
      <c r="Z234" s="39">
        <f t="shared" si="1395"/>
        <v>59232.813978215541</v>
      </c>
      <c r="AA234" s="80">
        <v>4.9189999999999998E-2</v>
      </c>
      <c r="AB234" s="79">
        <v>12.442</v>
      </c>
      <c r="AC234" s="39">
        <f t="shared" si="1396"/>
        <v>252937.58894084167</v>
      </c>
      <c r="AD234" s="40">
        <v>0</v>
      </c>
      <c r="AE234" s="79">
        <v>0</v>
      </c>
      <c r="AF234" s="39">
        <f t="shared" si="1397"/>
        <v>0</v>
      </c>
      <c r="AG234" s="40">
        <v>0</v>
      </c>
      <c r="AH234" s="79">
        <v>0</v>
      </c>
      <c r="AI234" s="39">
        <f t="shared" si="1398"/>
        <v>0</v>
      </c>
      <c r="AJ234" s="80">
        <v>333.673</v>
      </c>
      <c r="AK234" s="79">
        <v>19821.449000000001</v>
      </c>
      <c r="AL234" s="39">
        <f t="shared" si="1399"/>
        <v>59403.814513011239</v>
      </c>
      <c r="AM234" s="40">
        <v>0</v>
      </c>
      <c r="AN234" s="79">
        <v>0</v>
      </c>
      <c r="AO234" s="39">
        <f t="shared" si="1400"/>
        <v>0</v>
      </c>
      <c r="AP234" s="40">
        <v>0</v>
      </c>
      <c r="AQ234" s="79">
        <v>0</v>
      </c>
      <c r="AR234" s="39">
        <f t="shared" si="1401"/>
        <v>0</v>
      </c>
      <c r="AS234" s="40">
        <v>0</v>
      </c>
      <c r="AT234" s="79">
        <v>0</v>
      </c>
      <c r="AU234" s="39">
        <f t="shared" si="1402"/>
        <v>0</v>
      </c>
      <c r="AV234" s="80">
        <v>159.32796999999999</v>
      </c>
      <c r="AW234" s="79">
        <v>7534.973</v>
      </c>
      <c r="AX234" s="39">
        <f t="shared" si="1403"/>
        <v>47292.217430498866</v>
      </c>
      <c r="AY234" s="40">
        <v>0</v>
      </c>
      <c r="AZ234" s="79">
        <v>0</v>
      </c>
      <c r="BA234" s="39">
        <f t="shared" si="1404"/>
        <v>0</v>
      </c>
      <c r="BB234" s="40">
        <v>0</v>
      </c>
      <c r="BC234" s="79">
        <v>0</v>
      </c>
      <c r="BD234" s="39">
        <f t="shared" si="1405"/>
        <v>0</v>
      </c>
      <c r="BE234" s="40"/>
      <c r="BF234" s="79"/>
      <c r="BG234" s="39"/>
      <c r="BH234" s="40">
        <v>0</v>
      </c>
      <c r="BI234" s="79">
        <v>0</v>
      </c>
      <c r="BJ234" s="39">
        <f t="shared" si="1406"/>
        <v>0</v>
      </c>
      <c r="BK234" s="40">
        <v>0</v>
      </c>
      <c r="BL234" s="79">
        <v>0</v>
      </c>
      <c r="BM234" s="39">
        <f t="shared" si="1407"/>
        <v>0</v>
      </c>
      <c r="BN234" s="40">
        <v>0</v>
      </c>
      <c r="BO234" s="79">
        <v>0</v>
      </c>
      <c r="BP234" s="39">
        <f t="shared" si="1408"/>
        <v>0</v>
      </c>
      <c r="BQ234" s="40">
        <v>0</v>
      </c>
      <c r="BR234" s="79">
        <v>0</v>
      </c>
      <c r="BS234" s="39">
        <f t="shared" si="1409"/>
        <v>0</v>
      </c>
      <c r="BT234" s="80">
        <v>12.101280000000001</v>
      </c>
      <c r="BU234" s="79">
        <v>518.66300000000001</v>
      </c>
      <c r="BV234" s="39">
        <f t="shared" si="1410"/>
        <v>42860.176774688298</v>
      </c>
      <c r="BW234" s="40">
        <v>0</v>
      </c>
      <c r="BX234" s="79">
        <v>0</v>
      </c>
      <c r="BY234" s="39">
        <f t="shared" si="1411"/>
        <v>0</v>
      </c>
      <c r="BZ234" s="80">
        <v>7.3272500000000003</v>
      </c>
      <c r="CA234" s="79">
        <v>1661.451</v>
      </c>
      <c r="CB234" s="39">
        <f t="shared" si="1412"/>
        <v>226749.59909925278</v>
      </c>
      <c r="CC234" s="40">
        <v>0</v>
      </c>
      <c r="CD234" s="79">
        <v>0</v>
      </c>
      <c r="CE234" s="39">
        <f t="shared" si="1413"/>
        <v>0</v>
      </c>
      <c r="CF234" s="80">
        <v>43.813519999999997</v>
      </c>
      <c r="CG234" s="79">
        <v>3209.6970000000001</v>
      </c>
      <c r="CH234" s="39">
        <f t="shared" si="1414"/>
        <v>73258.140409626983</v>
      </c>
      <c r="CI234" s="40">
        <v>0</v>
      </c>
      <c r="CJ234" s="79">
        <v>0</v>
      </c>
      <c r="CK234" s="39">
        <f t="shared" si="1415"/>
        <v>0</v>
      </c>
      <c r="CL234" s="40">
        <v>0</v>
      </c>
      <c r="CM234" s="79">
        <v>0</v>
      </c>
      <c r="CN234" s="39">
        <f t="shared" si="1416"/>
        <v>0</v>
      </c>
      <c r="CO234" s="40">
        <v>0</v>
      </c>
      <c r="CP234" s="79">
        <v>0</v>
      </c>
      <c r="CQ234" s="39">
        <f t="shared" si="1417"/>
        <v>0</v>
      </c>
      <c r="CR234" s="40">
        <v>0</v>
      </c>
      <c r="CS234" s="79">
        <v>0</v>
      </c>
      <c r="CT234" s="39">
        <f t="shared" si="1418"/>
        <v>0</v>
      </c>
      <c r="CU234" s="40">
        <v>0</v>
      </c>
      <c r="CV234" s="79">
        <v>0</v>
      </c>
      <c r="CW234" s="39">
        <f t="shared" si="1419"/>
        <v>0</v>
      </c>
      <c r="CX234" s="40"/>
      <c r="CY234" s="79"/>
      <c r="CZ234" s="39"/>
      <c r="DA234" s="40">
        <v>0</v>
      </c>
      <c r="DB234" s="79">
        <v>0</v>
      </c>
      <c r="DC234" s="39">
        <f t="shared" si="1420"/>
        <v>0</v>
      </c>
      <c r="DD234" s="40">
        <v>0</v>
      </c>
      <c r="DE234" s="79">
        <v>0</v>
      </c>
      <c r="DF234" s="39">
        <f t="shared" si="1421"/>
        <v>0</v>
      </c>
      <c r="DG234" s="40">
        <v>0</v>
      </c>
      <c r="DH234" s="79">
        <v>0</v>
      </c>
      <c r="DI234" s="39">
        <f t="shared" si="1422"/>
        <v>0</v>
      </c>
      <c r="DJ234" s="40">
        <v>0</v>
      </c>
      <c r="DK234" s="79">
        <v>0</v>
      </c>
      <c r="DL234" s="39">
        <f t="shared" si="1423"/>
        <v>0</v>
      </c>
      <c r="DM234" s="80">
        <v>474.27242000000001</v>
      </c>
      <c r="DN234" s="79">
        <v>25640.197</v>
      </c>
      <c r="DO234" s="39">
        <f t="shared" si="1424"/>
        <v>54062.171694487311</v>
      </c>
      <c r="DP234" s="40">
        <v>0</v>
      </c>
      <c r="DQ234" s="79">
        <v>0</v>
      </c>
      <c r="DR234" s="39">
        <f t="shared" si="1425"/>
        <v>0</v>
      </c>
      <c r="DS234" s="80">
        <v>1E-3</v>
      </c>
      <c r="DT234" s="79">
        <v>7.6999999999999999E-2</v>
      </c>
      <c r="DU234" s="39">
        <f t="shared" si="1426"/>
        <v>77000</v>
      </c>
      <c r="DV234" s="40">
        <v>0</v>
      </c>
      <c r="DW234" s="79">
        <v>0</v>
      </c>
      <c r="DX234" s="39">
        <f t="shared" si="1427"/>
        <v>0</v>
      </c>
      <c r="DY234" s="40">
        <v>0</v>
      </c>
      <c r="DZ234" s="79">
        <v>0</v>
      </c>
      <c r="EA234" s="39">
        <f t="shared" si="1428"/>
        <v>0</v>
      </c>
      <c r="EB234" s="40">
        <v>0</v>
      </c>
      <c r="EC234" s="79">
        <v>0</v>
      </c>
      <c r="ED234" s="39">
        <f t="shared" si="1429"/>
        <v>0</v>
      </c>
      <c r="EE234" s="40">
        <v>0</v>
      </c>
      <c r="EF234" s="79">
        <v>0</v>
      </c>
      <c r="EG234" s="39">
        <f t="shared" si="1430"/>
        <v>0</v>
      </c>
      <c r="EH234" s="40">
        <v>0</v>
      </c>
      <c r="EI234" s="79">
        <v>0</v>
      </c>
      <c r="EJ234" s="39">
        <f t="shared" si="1431"/>
        <v>0</v>
      </c>
      <c r="EK234" s="40">
        <v>0</v>
      </c>
      <c r="EL234" s="79">
        <v>0</v>
      </c>
      <c r="EM234" s="39">
        <f t="shared" si="1432"/>
        <v>0</v>
      </c>
      <c r="EN234" s="40">
        <v>0</v>
      </c>
      <c r="EO234" s="79">
        <v>0</v>
      </c>
      <c r="EP234" s="39">
        <f t="shared" si="1433"/>
        <v>0</v>
      </c>
      <c r="EQ234" s="40">
        <v>0</v>
      </c>
      <c r="ER234" s="79">
        <v>0</v>
      </c>
      <c r="ES234" s="39">
        <f t="shared" si="1434"/>
        <v>0</v>
      </c>
      <c r="ET234" s="80">
        <v>152.9932</v>
      </c>
      <c r="EU234" s="79">
        <v>5445.1289999999999</v>
      </c>
      <c r="EV234" s="39">
        <f t="shared" si="1435"/>
        <v>35590.66023849426</v>
      </c>
      <c r="EW234" s="40">
        <v>0</v>
      </c>
      <c r="EX234" s="79">
        <v>0</v>
      </c>
      <c r="EY234" s="39">
        <f t="shared" si="1436"/>
        <v>0</v>
      </c>
      <c r="EZ234" s="40">
        <v>0</v>
      </c>
      <c r="FA234" s="79">
        <v>0</v>
      </c>
      <c r="FB234" s="39">
        <f t="shared" si="1437"/>
        <v>0</v>
      </c>
      <c r="FC234" s="40">
        <v>0</v>
      </c>
      <c r="FD234" s="79">
        <v>0</v>
      </c>
      <c r="FE234" s="39">
        <f t="shared" si="1438"/>
        <v>0</v>
      </c>
      <c r="FF234" s="40">
        <v>0</v>
      </c>
      <c r="FG234" s="79">
        <v>0</v>
      </c>
      <c r="FH234" s="39">
        <f t="shared" si="1439"/>
        <v>0</v>
      </c>
      <c r="FI234" s="40">
        <v>0</v>
      </c>
      <c r="FJ234" s="79">
        <v>0</v>
      </c>
      <c r="FK234" s="39">
        <f t="shared" si="1440"/>
        <v>0</v>
      </c>
      <c r="FL234" s="80">
        <v>32.014969999999998</v>
      </c>
      <c r="FM234" s="79">
        <v>2096.8220000000001</v>
      </c>
      <c r="FN234" s="39">
        <f t="shared" si="1441"/>
        <v>65495.048097811748</v>
      </c>
      <c r="FO234" s="80">
        <v>0.88761999999999996</v>
      </c>
      <c r="FP234" s="79">
        <v>17.696999999999999</v>
      </c>
      <c r="FQ234" s="39">
        <f t="shared" si="1442"/>
        <v>19937.585903877785</v>
      </c>
      <c r="FR234" s="40">
        <v>0</v>
      </c>
      <c r="FS234" s="79">
        <v>0</v>
      </c>
      <c r="FT234" s="39">
        <f t="shared" si="1443"/>
        <v>0</v>
      </c>
      <c r="FU234" s="40">
        <v>0</v>
      </c>
      <c r="FV234" s="79">
        <v>0</v>
      </c>
      <c r="FW234" s="39">
        <f t="shared" si="1444"/>
        <v>0</v>
      </c>
      <c r="FX234" s="40">
        <v>0</v>
      </c>
      <c r="FY234" s="79">
        <v>0</v>
      </c>
      <c r="FZ234" s="39">
        <f t="shared" si="1445"/>
        <v>0</v>
      </c>
      <c r="GA234" s="80">
        <v>1.6363800000000002</v>
      </c>
      <c r="GB234" s="79">
        <v>426.93599999999998</v>
      </c>
      <c r="GC234" s="39">
        <f t="shared" si="1446"/>
        <v>260902.72430609024</v>
      </c>
      <c r="GD234" s="80">
        <v>14.59592</v>
      </c>
      <c r="GE234" s="79">
        <v>2389.2869999999998</v>
      </c>
      <c r="GF234" s="39">
        <f t="shared" si="1447"/>
        <v>163695.53957544299</v>
      </c>
      <c r="GG234" s="40">
        <v>0</v>
      </c>
      <c r="GH234" s="79">
        <v>0</v>
      </c>
      <c r="GI234" s="39">
        <f t="shared" si="1448"/>
        <v>0</v>
      </c>
      <c r="GJ234" s="40">
        <v>0</v>
      </c>
      <c r="GK234" s="79">
        <v>0</v>
      </c>
      <c r="GL234" s="39">
        <f t="shared" si="1449"/>
        <v>0</v>
      </c>
      <c r="GM234" s="40">
        <v>0</v>
      </c>
      <c r="GN234" s="79">
        <v>0</v>
      </c>
      <c r="GO234" s="39">
        <f t="shared" si="1450"/>
        <v>0</v>
      </c>
      <c r="GP234" s="40">
        <v>0</v>
      </c>
      <c r="GQ234" s="79">
        <v>0</v>
      </c>
      <c r="GR234" s="39">
        <f t="shared" si="1451"/>
        <v>0</v>
      </c>
      <c r="GS234" s="8">
        <f t="shared" si="1453"/>
        <v>1809.9546499999997</v>
      </c>
      <c r="GT234" s="69">
        <f t="shared" si="1454"/>
        <v>112973.99900000001</v>
      </c>
    </row>
    <row r="235" spans="1:202" x14ac:dyDescent="0.3">
      <c r="A235" s="52">
        <v>2023</v>
      </c>
      <c r="B235" s="53" t="s">
        <v>13</v>
      </c>
      <c r="C235" s="40">
        <v>0</v>
      </c>
      <c r="D235" s="79">
        <v>0</v>
      </c>
      <c r="E235" s="39">
        <f t="shared" si="1455"/>
        <v>0</v>
      </c>
      <c r="F235" s="80">
        <v>16</v>
      </c>
      <c r="G235" s="79">
        <v>1196.3489999999999</v>
      </c>
      <c r="H235" s="39">
        <f t="shared" si="1389"/>
        <v>74771.8125</v>
      </c>
      <c r="I235" s="40">
        <v>0</v>
      </c>
      <c r="J235" s="79">
        <v>0</v>
      </c>
      <c r="K235" s="39">
        <f t="shared" si="1390"/>
        <v>0</v>
      </c>
      <c r="L235" s="40">
        <v>0</v>
      </c>
      <c r="M235" s="79">
        <v>0</v>
      </c>
      <c r="N235" s="39">
        <f t="shared" si="1391"/>
        <v>0</v>
      </c>
      <c r="O235" s="40">
        <v>0</v>
      </c>
      <c r="P235" s="79">
        <v>0</v>
      </c>
      <c r="Q235" s="39">
        <f t="shared" si="1392"/>
        <v>0</v>
      </c>
      <c r="R235" s="80">
        <v>234.34537</v>
      </c>
      <c r="S235" s="79">
        <v>5161.28</v>
      </c>
      <c r="T235" s="39">
        <f t="shared" si="1393"/>
        <v>22024.245667836323</v>
      </c>
      <c r="U235" s="40">
        <v>0</v>
      </c>
      <c r="V235" s="79">
        <v>0</v>
      </c>
      <c r="W235" s="39">
        <f t="shared" si="1394"/>
        <v>0</v>
      </c>
      <c r="X235" s="80">
        <v>97.917600000000007</v>
      </c>
      <c r="Y235" s="79">
        <v>6114.4440000000004</v>
      </c>
      <c r="Z235" s="39">
        <f t="shared" si="1395"/>
        <v>62444.790313488076</v>
      </c>
      <c r="AA235" s="40">
        <v>0</v>
      </c>
      <c r="AB235" s="79">
        <v>0</v>
      </c>
      <c r="AC235" s="39">
        <f t="shared" si="1396"/>
        <v>0</v>
      </c>
      <c r="AD235" s="40">
        <v>0</v>
      </c>
      <c r="AE235" s="79">
        <v>0</v>
      </c>
      <c r="AF235" s="39">
        <f t="shared" si="1397"/>
        <v>0</v>
      </c>
      <c r="AG235" s="40">
        <v>0</v>
      </c>
      <c r="AH235" s="79">
        <v>0</v>
      </c>
      <c r="AI235" s="39">
        <f t="shared" si="1398"/>
        <v>0</v>
      </c>
      <c r="AJ235" s="80">
        <v>180.65199999999999</v>
      </c>
      <c r="AK235" s="79">
        <v>11546.109</v>
      </c>
      <c r="AL235" s="39">
        <f t="shared" si="1399"/>
        <v>63913.540951663985</v>
      </c>
      <c r="AM235" s="40">
        <v>0</v>
      </c>
      <c r="AN235" s="79">
        <v>0</v>
      </c>
      <c r="AO235" s="39">
        <f t="shared" si="1400"/>
        <v>0</v>
      </c>
      <c r="AP235" s="40">
        <v>0</v>
      </c>
      <c r="AQ235" s="79">
        <v>0</v>
      </c>
      <c r="AR235" s="39">
        <f t="shared" si="1401"/>
        <v>0</v>
      </c>
      <c r="AS235" s="40">
        <v>0</v>
      </c>
      <c r="AT235" s="79">
        <v>0</v>
      </c>
      <c r="AU235" s="39">
        <f t="shared" si="1402"/>
        <v>0</v>
      </c>
      <c r="AV235" s="80">
        <v>188.91660999999999</v>
      </c>
      <c r="AW235" s="79">
        <v>9900.1929999999993</v>
      </c>
      <c r="AX235" s="39">
        <f t="shared" si="1403"/>
        <v>52405.095560416841</v>
      </c>
      <c r="AY235" s="80">
        <v>3.8460000000000001</v>
      </c>
      <c r="AZ235" s="79">
        <v>151.613</v>
      </c>
      <c r="BA235" s="39">
        <f t="shared" si="1404"/>
        <v>39420.956838273531</v>
      </c>
      <c r="BB235" s="40">
        <v>0</v>
      </c>
      <c r="BC235" s="79">
        <v>0</v>
      </c>
      <c r="BD235" s="39">
        <f t="shared" si="1405"/>
        <v>0</v>
      </c>
      <c r="BE235" s="80"/>
      <c r="BF235" s="79"/>
      <c r="BG235" s="39"/>
      <c r="BH235" s="80">
        <v>18.809999999999999</v>
      </c>
      <c r="BI235" s="79">
        <v>586.22900000000004</v>
      </c>
      <c r="BJ235" s="39">
        <f t="shared" si="1406"/>
        <v>31165.816055289743</v>
      </c>
      <c r="BK235" s="40">
        <v>0</v>
      </c>
      <c r="BL235" s="79">
        <v>0</v>
      </c>
      <c r="BM235" s="39">
        <f t="shared" si="1407"/>
        <v>0</v>
      </c>
      <c r="BN235" s="40">
        <v>0</v>
      </c>
      <c r="BO235" s="79">
        <v>0</v>
      </c>
      <c r="BP235" s="39">
        <f t="shared" si="1408"/>
        <v>0</v>
      </c>
      <c r="BQ235" s="40">
        <v>0</v>
      </c>
      <c r="BR235" s="79">
        <v>0</v>
      </c>
      <c r="BS235" s="39">
        <f t="shared" si="1409"/>
        <v>0</v>
      </c>
      <c r="BT235" s="80">
        <v>4.4130000000000003</v>
      </c>
      <c r="BU235" s="79">
        <v>209.71799999999999</v>
      </c>
      <c r="BV235" s="39">
        <f t="shared" si="1410"/>
        <v>47522.773623385445</v>
      </c>
      <c r="BW235" s="40">
        <v>0</v>
      </c>
      <c r="BX235" s="79">
        <v>0</v>
      </c>
      <c r="BY235" s="39">
        <f t="shared" si="1411"/>
        <v>0</v>
      </c>
      <c r="BZ235" s="80">
        <v>0.73899999999999999</v>
      </c>
      <c r="CA235" s="79">
        <v>371.07499999999999</v>
      </c>
      <c r="CB235" s="39">
        <f t="shared" si="1412"/>
        <v>502131.25845737482</v>
      </c>
      <c r="CC235" s="40">
        <v>0</v>
      </c>
      <c r="CD235" s="79">
        <v>0</v>
      </c>
      <c r="CE235" s="39">
        <f t="shared" si="1413"/>
        <v>0</v>
      </c>
      <c r="CF235" s="40">
        <v>0</v>
      </c>
      <c r="CG235" s="79">
        <v>0</v>
      </c>
      <c r="CH235" s="39">
        <f t="shared" si="1414"/>
        <v>0</v>
      </c>
      <c r="CI235" s="40">
        <v>0</v>
      </c>
      <c r="CJ235" s="79">
        <v>0</v>
      </c>
      <c r="CK235" s="39">
        <f t="shared" si="1415"/>
        <v>0</v>
      </c>
      <c r="CL235" s="40">
        <v>0</v>
      </c>
      <c r="CM235" s="79">
        <v>0</v>
      </c>
      <c r="CN235" s="39">
        <f t="shared" si="1416"/>
        <v>0</v>
      </c>
      <c r="CO235" s="40">
        <v>0</v>
      </c>
      <c r="CP235" s="79">
        <v>0</v>
      </c>
      <c r="CQ235" s="39">
        <f t="shared" si="1417"/>
        <v>0</v>
      </c>
      <c r="CR235" s="40">
        <v>0</v>
      </c>
      <c r="CS235" s="79">
        <v>0</v>
      </c>
      <c r="CT235" s="39">
        <f t="shared" si="1418"/>
        <v>0</v>
      </c>
      <c r="CU235" s="40">
        <v>0</v>
      </c>
      <c r="CV235" s="79">
        <v>0</v>
      </c>
      <c r="CW235" s="39">
        <f t="shared" si="1419"/>
        <v>0</v>
      </c>
      <c r="CX235" s="40"/>
      <c r="CY235" s="79"/>
      <c r="CZ235" s="39"/>
      <c r="DA235" s="40">
        <v>0</v>
      </c>
      <c r="DB235" s="79">
        <v>0</v>
      </c>
      <c r="DC235" s="39">
        <f t="shared" si="1420"/>
        <v>0</v>
      </c>
      <c r="DD235" s="40">
        <v>0</v>
      </c>
      <c r="DE235" s="79">
        <v>0</v>
      </c>
      <c r="DF235" s="39">
        <f t="shared" si="1421"/>
        <v>0</v>
      </c>
      <c r="DG235" s="40">
        <v>0</v>
      </c>
      <c r="DH235" s="79">
        <v>0</v>
      </c>
      <c r="DI235" s="39">
        <f t="shared" si="1422"/>
        <v>0</v>
      </c>
      <c r="DJ235" s="40">
        <v>0</v>
      </c>
      <c r="DK235" s="79">
        <v>0</v>
      </c>
      <c r="DL235" s="39">
        <f t="shared" si="1423"/>
        <v>0</v>
      </c>
      <c r="DM235" s="80">
        <v>330.416</v>
      </c>
      <c r="DN235" s="79">
        <v>18372.373</v>
      </c>
      <c r="DO235" s="39">
        <f t="shared" si="1424"/>
        <v>55603.763134957138</v>
      </c>
      <c r="DP235" s="40">
        <v>0</v>
      </c>
      <c r="DQ235" s="79">
        <v>0</v>
      </c>
      <c r="DR235" s="39">
        <f t="shared" si="1425"/>
        <v>0</v>
      </c>
      <c r="DS235" s="40">
        <v>0</v>
      </c>
      <c r="DT235" s="79">
        <v>0</v>
      </c>
      <c r="DU235" s="39">
        <f t="shared" si="1426"/>
        <v>0</v>
      </c>
      <c r="DV235" s="40">
        <v>0</v>
      </c>
      <c r="DW235" s="79">
        <v>0</v>
      </c>
      <c r="DX235" s="39">
        <f t="shared" si="1427"/>
        <v>0</v>
      </c>
      <c r="DY235" s="40">
        <v>0</v>
      </c>
      <c r="DZ235" s="79">
        <v>0</v>
      </c>
      <c r="EA235" s="39">
        <f t="shared" si="1428"/>
        <v>0</v>
      </c>
      <c r="EB235" s="40">
        <v>0</v>
      </c>
      <c r="EC235" s="79">
        <v>0</v>
      </c>
      <c r="ED235" s="39">
        <f t="shared" si="1429"/>
        <v>0</v>
      </c>
      <c r="EE235" s="40">
        <v>0</v>
      </c>
      <c r="EF235" s="79">
        <v>0</v>
      </c>
      <c r="EG235" s="39">
        <f t="shared" si="1430"/>
        <v>0</v>
      </c>
      <c r="EH235" s="40">
        <v>0</v>
      </c>
      <c r="EI235" s="79">
        <v>0</v>
      </c>
      <c r="EJ235" s="39">
        <f t="shared" si="1431"/>
        <v>0</v>
      </c>
      <c r="EK235" s="40">
        <v>0</v>
      </c>
      <c r="EL235" s="79">
        <v>0</v>
      </c>
      <c r="EM235" s="39">
        <f t="shared" si="1432"/>
        <v>0</v>
      </c>
      <c r="EN235" s="40">
        <v>0</v>
      </c>
      <c r="EO235" s="79">
        <v>0</v>
      </c>
      <c r="EP235" s="39">
        <f t="shared" si="1433"/>
        <v>0</v>
      </c>
      <c r="EQ235" s="80">
        <v>0.15009999999999998</v>
      </c>
      <c r="ER235" s="79">
        <v>0.80500000000000005</v>
      </c>
      <c r="ES235" s="39">
        <f t="shared" si="1434"/>
        <v>5363.0912724850114</v>
      </c>
      <c r="ET235" s="80">
        <v>49.203949999999999</v>
      </c>
      <c r="EU235" s="79">
        <v>1754.1959999999999</v>
      </c>
      <c r="EV235" s="39">
        <f t="shared" si="1435"/>
        <v>35651.527976920544</v>
      </c>
      <c r="EW235" s="40">
        <v>0</v>
      </c>
      <c r="EX235" s="79">
        <v>0</v>
      </c>
      <c r="EY235" s="39">
        <f t="shared" si="1436"/>
        <v>0</v>
      </c>
      <c r="EZ235" s="40">
        <v>0</v>
      </c>
      <c r="FA235" s="79">
        <v>0</v>
      </c>
      <c r="FB235" s="39">
        <f t="shared" si="1437"/>
        <v>0</v>
      </c>
      <c r="FC235" s="40">
        <v>0</v>
      </c>
      <c r="FD235" s="79">
        <v>0</v>
      </c>
      <c r="FE235" s="39">
        <f t="shared" si="1438"/>
        <v>0</v>
      </c>
      <c r="FF235" s="40">
        <v>0</v>
      </c>
      <c r="FG235" s="79">
        <v>0</v>
      </c>
      <c r="FH235" s="39">
        <f t="shared" si="1439"/>
        <v>0</v>
      </c>
      <c r="FI235" s="40">
        <v>0</v>
      </c>
      <c r="FJ235" s="79">
        <v>0</v>
      </c>
      <c r="FK235" s="39">
        <f t="shared" si="1440"/>
        <v>0</v>
      </c>
      <c r="FL235" s="80">
        <v>50.954949999999997</v>
      </c>
      <c r="FM235" s="79">
        <v>2866.6120000000001</v>
      </c>
      <c r="FN235" s="39">
        <f t="shared" si="1441"/>
        <v>56257.772797343539</v>
      </c>
      <c r="FO235" s="40">
        <v>0</v>
      </c>
      <c r="FP235" s="79">
        <v>0</v>
      </c>
      <c r="FQ235" s="39">
        <f t="shared" si="1442"/>
        <v>0</v>
      </c>
      <c r="FR235" s="40">
        <v>0</v>
      </c>
      <c r="FS235" s="79">
        <v>0</v>
      </c>
      <c r="FT235" s="39">
        <f t="shared" si="1443"/>
        <v>0</v>
      </c>
      <c r="FU235" s="40">
        <v>0</v>
      </c>
      <c r="FV235" s="79">
        <v>0</v>
      </c>
      <c r="FW235" s="39">
        <f t="shared" si="1444"/>
        <v>0</v>
      </c>
      <c r="FX235" s="40">
        <v>0</v>
      </c>
      <c r="FY235" s="79">
        <v>0</v>
      </c>
      <c r="FZ235" s="39">
        <f t="shared" si="1445"/>
        <v>0</v>
      </c>
      <c r="GA235" s="80">
        <v>5.45E-3</v>
      </c>
      <c r="GB235" s="79">
        <v>4.3810000000000002</v>
      </c>
      <c r="GC235" s="39">
        <f t="shared" si="1446"/>
        <v>803853.21100917435</v>
      </c>
      <c r="GD235" s="80">
        <v>46.468980000000002</v>
      </c>
      <c r="GE235" s="79">
        <v>3425.0030000000002</v>
      </c>
      <c r="GF235" s="39">
        <f t="shared" si="1447"/>
        <v>73705.146960402402</v>
      </c>
      <c r="GG235" s="40">
        <v>0</v>
      </c>
      <c r="GH235" s="79">
        <v>0</v>
      </c>
      <c r="GI235" s="39">
        <f t="shared" si="1448"/>
        <v>0</v>
      </c>
      <c r="GJ235" s="40">
        <v>0</v>
      </c>
      <c r="GK235" s="79">
        <v>0</v>
      </c>
      <c r="GL235" s="39">
        <f t="shared" si="1449"/>
        <v>0</v>
      </c>
      <c r="GM235" s="80">
        <v>4.4999999999999997E-3</v>
      </c>
      <c r="GN235" s="79">
        <v>0.13300000000000001</v>
      </c>
      <c r="GO235" s="39">
        <f t="shared" si="1450"/>
        <v>29555.555555555562</v>
      </c>
      <c r="GP235" s="40">
        <v>0</v>
      </c>
      <c r="GQ235" s="79">
        <v>0</v>
      </c>
      <c r="GR235" s="39">
        <f t="shared" si="1451"/>
        <v>0</v>
      </c>
      <c r="GS235" s="8">
        <f t="shared" si="1453"/>
        <v>1222.8435100000004</v>
      </c>
      <c r="GT235" s="69">
        <f t="shared" si="1454"/>
        <v>61660.512999999992</v>
      </c>
    </row>
    <row r="236" spans="1:202" x14ac:dyDescent="0.3">
      <c r="A236" s="52">
        <v>2023</v>
      </c>
      <c r="B236" s="53" t="s">
        <v>14</v>
      </c>
      <c r="C236" s="40">
        <v>0</v>
      </c>
      <c r="D236" s="79">
        <v>0</v>
      </c>
      <c r="E236" s="39">
        <f t="shared" si="1455"/>
        <v>0</v>
      </c>
      <c r="F236" s="80">
        <v>185.37685999999999</v>
      </c>
      <c r="G236" s="79">
        <v>19414.793000000001</v>
      </c>
      <c r="H236" s="39">
        <f t="shared" si="1389"/>
        <v>104731.48050948755</v>
      </c>
      <c r="I236" s="80">
        <v>45.147599999999997</v>
      </c>
      <c r="J236" s="79">
        <v>2926.1329999999998</v>
      </c>
      <c r="K236" s="39">
        <f t="shared" si="1390"/>
        <v>64812.59247446154</v>
      </c>
      <c r="L236" s="40">
        <v>0</v>
      </c>
      <c r="M236" s="79">
        <v>0</v>
      </c>
      <c r="N236" s="39">
        <f t="shared" si="1391"/>
        <v>0</v>
      </c>
      <c r="O236" s="40">
        <v>0</v>
      </c>
      <c r="P236" s="79">
        <v>0</v>
      </c>
      <c r="Q236" s="39">
        <f t="shared" si="1392"/>
        <v>0</v>
      </c>
      <c r="R236" s="80">
        <v>157.02501999999998</v>
      </c>
      <c r="S236" s="79">
        <v>3431.8389999999999</v>
      </c>
      <c r="T236" s="39">
        <f t="shared" si="1393"/>
        <v>21855.364196100727</v>
      </c>
      <c r="U236" s="40">
        <v>0</v>
      </c>
      <c r="V236" s="79">
        <v>0</v>
      </c>
      <c r="W236" s="39">
        <f t="shared" si="1394"/>
        <v>0</v>
      </c>
      <c r="X236" s="80">
        <v>47.982599999999998</v>
      </c>
      <c r="Y236" s="79">
        <v>3077.39</v>
      </c>
      <c r="Z236" s="39">
        <f t="shared" si="1395"/>
        <v>64135.540800206742</v>
      </c>
      <c r="AA236" s="40">
        <v>0</v>
      </c>
      <c r="AB236" s="79">
        <v>0</v>
      </c>
      <c r="AC236" s="39">
        <f t="shared" si="1396"/>
        <v>0</v>
      </c>
      <c r="AD236" s="40">
        <v>0</v>
      </c>
      <c r="AE236" s="79">
        <v>0</v>
      </c>
      <c r="AF236" s="39">
        <f t="shared" si="1397"/>
        <v>0</v>
      </c>
      <c r="AG236" s="40">
        <v>0</v>
      </c>
      <c r="AH236" s="79">
        <v>0</v>
      </c>
      <c r="AI236" s="39">
        <f t="shared" si="1398"/>
        <v>0</v>
      </c>
      <c r="AJ236" s="80">
        <v>691.26700000000005</v>
      </c>
      <c r="AK236" s="79">
        <v>45859.421000000002</v>
      </c>
      <c r="AL236" s="39">
        <f t="shared" si="1399"/>
        <v>66341.111321674543</v>
      </c>
      <c r="AM236" s="40">
        <v>0</v>
      </c>
      <c r="AN236" s="79">
        <v>0</v>
      </c>
      <c r="AO236" s="39">
        <f t="shared" si="1400"/>
        <v>0</v>
      </c>
      <c r="AP236" s="40">
        <v>0</v>
      </c>
      <c r="AQ236" s="79">
        <v>0</v>
      </c>
      <c r="AR236" s="39">
        <f t="shared" si="1401"/>
        <v>0</v>
      </c>
      <c r="AS236" s="40">
        <v>0</v>
      </c>
      <c r="AT236" s="79">
        <v>0</v>
      </c>
      <c r="AU236" s="39">
        <f t="shared" si="1402"/>
        <v>0</v>
      </c>
      <c r="AV236" s="80">
        <v>203.52414000000002</v>
      </c>
      <c r="AW236" s="79">
        <v>11198.196</v>
      </c>
      <c r="AX236" s="39">
        <f t="shared" si="1403"/>
        <v>55021.463301601463</v>
      </c>
      <c r="AY236" s="80">
        <v>3.2519999999999998</v>
      </c>
      <c r="AZ236" s="79">
        <v>71.247</v>
      </c>
      <c r="BA236" s="39">
        <f t="shared" si="1404"/>
        <v>21908.671586715867</v>
      </c>
      <c r="BB236" s="40">
        <v>0</v>
      </c>
      <c r="BC236" s="79">
        <v>0</v>
      </c>
      <c r="BD236" s="39">
        <f t="shared" si="1405"/>
        <v>0</v>
      </c>
      <c r="BE236" s="80"/>
      <c r="BF236" s="79"/>
      <c r="BG236" s="39"/>
      <c r="BH236" s="80">
        <v>20.492000000000001</v>
      </c>
      <c r="BI236" s="79">
        <v>812.875</v>
      </c>
      <c r="BJ236" s="39">
        <f t="shared" si="1406"/>
        <v>39667.919187975793</v>
      </c>
      <c r="BK236" s="40">
        <v>0</v>
      </c>
      <c r="BL236" s="79">
        <v>0</v>
      </c>
      <c r="BM236" s="39">
        <f t="shared" si="1407"/>
        <v>0</v>
      </c>
      <c r="BN236" s="40">
        <v>0</v>
      </c>
      <c r="BO236" s="79">
        <v>0</v>
      </c>
      <c r="BP236" s="39">
        <f t="shared" si="1408"/>
        <v>0</v>
      </c>
      <c r="BQ236" s="40">
        <v>0</v>
      </c>
      <c r="BR236" s="79">
        <v>0</v>
      </c>
      <c r="BS236" s="39">
        <f t="shared" si="1409"/>
        <v>0</v>
      </c>
      <c r="BT236" s="80">
        <v>14.520809999999999</v>
      </c>
      <c r="BU236" s="79">
        <v>600.25400000000002</v>
      </c>
      <c r="BV236" s="39">
        <f t="shared" si="1410"/>
        <v>41337.501144908587</v>
      </c>
      <c r="BW236" s="40">
        <v>0</v>
      </c>
      <c r="BX236" s="79">
        <v>0</v>
      </c>
      <c r="BY236" s="39">
        <f t="shared" si="1411"/>
        <v>0</v>
      </c>
      <c r="BZ236" s="80">
        <v>135.18904000000001</v>
      </c>
      <c r="CA236" s="79">
        <v>6903.3620000000001</v>
      </c>
      <c r="CB236" s="39">
        <f t="shared" si="1412"/>
        <v>51064.50937146975</v>
      </c>
      <c r="CC236" s="40">
        <v>0</v>
      </c>
      <c r="CD236" s="79">
        <v>0</v>
      </c>
      <c r="CE236" s="39">
        <f t="shared" si="1413"/>
        <v>0</v>
      </c>
      <c r="CF236" s="80">
        <v>17.146529999999998</v>
      </c>
      <c r="CG236" s="79">
        <v>1142.693</v>
      </c>
      <c r="CH236" s="39">
        <f t="shared" si="1414"/>
        <v>66642.81344388632</v>
      </c>
      <c r="CI236" s="40">
        <v>0</v>
      </c>
      <c r="CJ236" s="79">
        <v>0</v>
      </c>
      <c r="CK236" s="39">
        <f t="shared" si="1415"/>
        <v>0</v>
      </c>
      <c r="CL236" s="40">
        <v>0</v>
      </c>
      <c r="CM236" s="79">
        <v>0</v>
      </c>
      <c r="CN236" s="39">
        <f t="shared" si="1416"/>
        <v>0</v>
      </c>
      <c r="CO236" s="40">
        <v>0</v>
      </c>
      <c r="CP236" s="79">
        <v>0</v>
      </c>
      <c r="CQ236" s="39">
        <f t="shared" si="1417"/>
        <v>0</v>
      </c>
      <c r="CR236" s="40">
        <v>0</v>
      </c>
      <c r="CS236" s="79">
        <v>0</v>
      </c>
      <c r="CT236" s="39">
        <f t="shared" si="1418"/>
        <v>0</v>
      </c>
      <c r="CU236" s="40">
        <v>0</v>
      </c>
      <c r="CV236" s="79">
        <v>0</v>
      </c>
      <c r="CW236" s="39">
        <f t="shared" si="1419"/>
        <v>0</v>
      </c>
      <c r="CX236" s="40"/>
      <c r="CY236" s="79"/>
      <c r="CZ236" s="39"/>
      <c r="DA236" s="40">
        <v>0</v>
      </c>
      <c r="DB236" s="79">
        <v>0</v>
      </c>
      <c r="DC236" s="39">
        <f t="shared" si="1420"/>
        <v>0</v>
      </c>
      <c r="DD236" s="40">
        <v>0</v>
      </c>
      <c r="DE236" s="79">
        <v>0</v>
      </c>
      <c r="DF236" s="39">
        <f t="shared" si="1421"/>
        <v>0</v>
      </c>
      <c r="DG236" s="40">
        <v>0</v>
      </c>
      <c r="DH236" s="79">
        <v>0</v>
      </c>
      <c r="DI236" s="39">
        <f t="shared" si="1422"/>
        <v>0</v>
      </c>
      <c r="DJ236" s="40">
        <v>0</v>
      </c>
      <c r="DK236" s="79">
        <v>0</v>
      </c>
      <c r="DL236" s="39">
        <f t="shared" si="1423"/>
        <v>0</v>
      </c>
      <c r="DM236" s="40">
        <v>0</v>
      </c>
      <c r="DN236" s="79">
        <v>0</v>
      </c>
      <c r="DO236" s="39">
        <f t="shared" si="1424"/>
        <v>0</v>
      </c>
      <c r="DP236" s="80">
        <v>544.601</v>
      </c>
      <c r="DQ236" s="79">
        <v>32856.817000000003</v>
      </c>
      <c r="DR236" s="39">
        <f t="shared" si="1425"/>
        <v>60331.907212803504</v>
      </c>
      <c r="DS236" s="80">
        <v>2.5600000000000002E-3</v>
      </c>
      <c r="DT236" s="79">
        <v>0.1</v>
      </c>
      <c r="DU236" s="39">
        <f t="shared" si="1426"/>
        <v>39062.5</v>
      </c>
      <c r="DV236" s="40">
        <v>0</v>
      </c>
      <c r="DW236" s="79">
        <v>0</v>
      </c>
      <c r="DX236" s="39">
        <f t="shared" si="1427"/>
        <v>0</v>
      </c>
      <c r="DY236" s="40">
        <v>0</v>
      </c>
      <c r="DZ236" s="79">
        <v>0</v>
      </c>
      <c r="EA236" s="39">
        <f t="shared" si="1428"/>
        <v>0</v>
      </c>
      <c r="EB236" s="40">
        <v>0</v>
      </c>
      <c r="EC236" s="79">
        <v>0</v>
      </c>
      <c r="ED236" s="39">
        <f t="shared" si="1429"/>
        <v>0</v>
      </c>
      <c r="EE236" s="40">
        <v>0</v>
      </c>
      <c r="EF236" s="79">
        <v>0</v>
      </c>
      <c r="EG236" s="39">
        <f t="shared" si="1430"/>
        <v>0</v>
      </c>
      <c r="EH236" s="40">
        <v>0</v>
      </c>
      <c r="EI236" s="79">
        <v>0</v>
      </c>
      <c r="EJ236" s="39">
        <f t="shared" si="1431"/>
        <v>0</v>
      </c>
      <c r="EK236" s="80">
        <v>3.5000000000000001E-3</v>
      </c>
      <c r="EL236" s="79">
        <v>1.244</v>
      </c>
      <c r="EM236" s="39">
        <f t="shared" si="1432"/>
        <v>355428.57142857142</v>
      </c>
      <c r="EN236" s="40">
        <v>0</v>
      </c>
      <c r="EO236" s="79">
        <v>0</v>
      </c>
      <c r="EP236" s="39">
        <f t="shared" si="1433"/>
        <v>0</v>
      </c>
      <c r="EQ236" s="80">
        <v>1.6E-2</v>
      </c>
      <c r="ER236" s="79">
        <v>0.499</v>
      </c>
      <c r="ES236" s="39">
        <f t="shared" si="1434"/>
        <v>31187.5</v>
      </c>
      <c r="ET236" s="80">
        <v>64.915959999999998</v>
      </c>
      <c r="EU236" s="79">
        <v>2413.828</v>
      </c>
      <c r="EV236" s="39">
        <f t="shared" si="1435"/>
        <v>37183.891295761474</v>
      </c>
      <c r="EW236" s="40">
        <v>0</v>
      </c>
      <c r="EX236" s="79">
        <v>0</v>
      </c>
      <c r="EY236" s="39">
        <f t="shared" si="1436"/>
        <v>0</v>
      </c>
      <c r="EZ236" s="40">
        <v>0</v>
      </c>
      <c r="FA236" s="79">
        <v>0</v>
      </c>
      <c r="FB236" s="39">
        <f t="shared" si="1437"/>
        <v>0</v>
      </c>
      <c r="FC236" s="40">
        <v>0</v>
      </c>
      <c r="FD236" s="79">
        <v>0</v>
      </c>
      <c r="FE236" s="39">
        <f t="shared" si="1438"/>
        <v>0</v>
      </c>
      <c r="FF236" s="40">
        <v>0</v>
      </c>
      <c r="FG236" s="79">
        <v>0</v>
      </c>
      <c r="FH236" s="39">
        <f t="shared" si="1439"/>
        <v>0</v>
      </c>
      <c r="FI236" s="40">
        <v>0</v>
      </c>
      <c r="FJ236" s="79">
        <v>0</v>
      </c>
      <c r="FK236" s="39">
        <f t="shared" si="1440"/>
        <v>0</v>
      </c>
      <c r="FL236" s="80">
        <v>100.30557</v>
      </c>
      <c r="FM236" s="79">
        <v>3765.6640000000002</v>
      </c>
      <c r="FN236" s="39">
        <f t="shared" si="1441"/>
        <v>37541.923145444467</v>
      </c>
      <c r="FO236" s="40">
        <v>0</v>
      </c>
      <c r="FP236" s="79">
        <v>0</v>
      </c>
      <c r="FQ236" s="39">
        <f t="shared" si="1442"/>
        <v>0</v>
      </c>
      <c r="FR236" s="40">
        <v>0</v>
      </c>
      <c r="FS236" s="79">
        <v>0</v>
      </c>
      <c r="FT236" s="39">
        <f t="shared" si="1443"/>
        <v>0</v>
      </c>
      <c r="FU236" s="40">
        <v>0</v>
      </c>
      <c r="FV236" s="79">
        <v>0</v>
      </c>
      <c r="FW236" s="39">
        <f t="shared" si="1444"/>
        <v>0</v>
      </c>
      <c r="FX236" s="40">
        <v>0</v>
      </c>
      <c r="FY236" s="79">
        <v>0</v>
      </c>
      <c r="FZ236" s="39">
        <f t="shared" si="1445"/>
        <v>0</v>
      </c>
      <c r="GA236" s="80">
        <v>3.2955999999999999</v>
      </c>
      <c r="GB236" s="79">
        <v>828.51599999999996</v>
      </c>
      <c r="GC236" s="39">
        <f t="shared" si="1446"/>
        <v>251400.65541934699</v>
      </c>
      <c r="GD236" s="80">
        <v>27.530860000000001</v>
      </c>
      <c r="GE236" s="79">
        <v>3637.3809999999999</v>
      </c>
      <c r="GF236" s="39">
        <f t="shared" si="1447"/>
        <v>132120.13718423614</v>
      </c>
      <c r="GG236" s="40">
        <v>0</v>
      </c>
      <c r="GH236" s="79">
        <v>0</v>
      </c>
      <c r="GI236" s="39">
        <f t="shared" si="1448"/>
        <v>0</v>
      </c>
      <c r="GJ236" s="40">
        <v>0</v>
      </c>
      <c r="GK236" s="79">
        <v>0</v>
      </c>
      <c r="GL236" s="39">
        <f t="shared" si="1449"/>
        <v>0</v>
      </c>
      <c r="GM236" s="40">
        <v>0</v>
      </c>
      <c r="GN236" s="79">
        <v>0</v>
      </c>
      <c r="GO236" s="39">
        <f t="shared" si="1450"/>
        <v>0</v>
      </c>
      <c r="GP236" s="40">
        <v>0</v>
      </c>
      <c r="GQ236" s="79">
        <v>0</v>
      </c>
      <c r="GR236" s="39">
        <f t="shared" si="1451"/>
        <v>0</v>
      </c>
      <c r="GS236" s="8">
        <f t="shared" si="1453"/>
        <v>2261.5946499999991</v>
      </c>
      <c r="GT236" s="69">
        <f t="shared" si="1454"/>
        <v>138942.25199999998</v>
      </c>
    </row>
    <row r="237" spans="1:202" x14ac:dyDescent="0.3">
      <c r="A237" s="52">
        <v>2023</v>
      </c>
      <c r="B237" s="39" t="s">
        <v>15</v>
      </c>
      <c r="C237" s="40">
        <v>0</v>
      </c>
      <c r="D237" s="79">
        <v>0</v>
      </c>
      <c r="E237" s="39">
        <f t="shared" si="1455"/>
        <v>0</v>
      </c>
      <c r="F237" s="80">
        <v>14.227919999999999</v>
      </c>
      <c r="G237" s="79">
        <v>923.65700000000004</v>
      </c>
      <c r="H237" s="39">
        <f t="shared" si="1389"/>
        <v>64918.624788444133</v>
      </c>
      <c r="I237" s="40">
        <v>0</v>
      </c>
      <c r="J237" s="79">
        <v>0</v>
      </c>
      <c r="K237" s="39">
        <f t="shared" si="1390"/>
        <v>0</v>
      </c>
      <c r="L237" s="40">
        <v>0</v>
      </c>
      <c r="M237" s="79">
        <v>0</v>
      </c>
      <c r="N237" s="39">
        <f t="shared" si="1391"/>
        <v>0</v>
      </c>
      <c r="O237" s="40">
        <v>0</v>
      </c>
      <c r="P237" s="79">
        <v>0</v>
      </c>
      <c r="Q237" s="39">
        <f t="shared" si="1392"/>
        <v>0</v>
      </c>
      <c r="R237" s="80">
        <v>307.83118000000002</v>
      </c>
      <c r="S237" s="79">
        <v>6510.4290000000001</v>
      </c>
      <c r="T237" s="39">
        <f t="shared" si="1393"/>
        <v>21149.348808655443</v>
      </c>
      <c r="U237" s="40">
        <v>0</v>
      </c>
      <c r="V237" s="79">
        <v>0</v>
      </c>
      <c r="W237" s="39">
        <f t="shared" si="1394"/>
        <v>0</v>
      </c>
      <c r="X237" s="80">
        <v>48.241199999999999</v>
      </c>
      <c r="Y237" s="79">
        <v>2881.3670000000002</v>
      </c>
      <c r="Z237" s="39">
        <f t="shared" si="1395"/>
        <v>59728.344236876364</v>
      </c>
      <c r="AA237" s="40">
        <v>0</v>
      </c>
      <c r="AB237" s="79">
        <v>0</v>
      </c>
      <c r="AC237" s="39">
        <f t="shared" si="1396"/>
        <v>0</v>
      </c>
      <c r="AD237" s="40">
        <v>0</v>
      </c>
      <c r="AE237" s="79">
        <v>0</v>
      </c>
      <c r="AF237" s="39">
        <f t="shared" si="1397"/>
        <v>0</v>
      </c>
      <c r="AG237" s="40">
        <v>0</v>
      </c>
      <c r="AH237" s="79">
        <v>0</v>
      </c>
      <c r="AI237" s="39">
        <f t="shared" si="1398"/>
        <v>0</v>
      </c>
      <c r="AJ237" s="80">
        <v>241.71199999999999</v>
      </c>
      <c r="AK237" s="79">
        <v>15691.72</v>
      </c>
      <c r="AL237" s="39">
        <f t="shared" si="1399"/>
        <v>64919.077248957437</v>
      </c>
      <c r="AM237" s="80">
        <v>1E-3</v>
      </c>
      <c r="AN237" s="79">
        <v>1.679</v>
      </c>
      <c r="AO237" s="39">
        <f t="shared" si="1400"/>
        <v>1679000</v>
      </c>
      <c r="AP237" s="40">
        <v>0</v>
      </c>
      <c r="AQ237" s="79">
        <v>0</v>
      </c>
      <c r="AR237" s="39">
        <f t="shared" si="1401"/>
        <v>0</v>
      </c>
      <c r="AS237" s="40">
        <v>0</v>
      </c>
      <c r="AT237" s="79">
        <v>0</v>
      </c>
      <c r="AU237" s="39">
        <f t="shared" si="1402"/>
        <v>0</v>
      </c>
      <c r="AV237" s="80">
        <v>226.18274</v>
      </c>
      <c r="AW237" s="79">
        <v>11929.268</v>
      </c>
      <c r="AX237" s="39">
        <f t="shared" si="1403"/>
        <v>52741.725562259962</v>
      </c>
      <c r="AY237" s="40">
        <v>0</v>
      </c>
      <c r="AZ237" s="79">
        <v>0</v>
      </c>
      <c r="BA237" s="39">
        <f t="shared" si="1404"/>
        <v>0</v>
      </c>
      <c r="BB237" s="40">
        <v>0</v>
      </c>
      <c r="BC237" s="79">
        <v>0</v>
      </c>
      <c r="BD237" s="39">
        <f t="shared" si="1405"/>
        <v>0</v>
      </c>
      <c r="BE237" s="40"/>
      <c r="BF237" s="79"/>
      <c r="BG237" s="39"/>
      <c r="BH237" s="40">
        <v>0</v>
      </c>
      <c r="BI237" s="79">
        <v>0</v>
      </c>
      <c r="BJ237" s="39">
        <f t="shared" si="1406"/>
        <v>0</v>
      </c>
      <c r="BK237" s="40">
        <v>0</v>
      </c>
      <c r="BL237" s="79">
        <v>0</v>
      </c>
      <c r="BM237" s="39">
        <f t="shared" si="1407"/>
        <v>0</v>
      </c>
      <c r="BN237" s="40">
        <v>0</v>
      </c>
      <c r="BO237" s="79">
        <v>0</v>
      </c>
      <c r="BP237" s="39">
        <f t="shared" si="1408"/>
        <v>0</v>
      </c>
      <c r="BQ237" s="40">
        <v>0</v>
      </c>
      <c r="BR237" s="79">
        <v>0</v>
      </c>
      <c r="BS237" s="39">
        <f t="shared" si="1409"/>
        <v>0</v>
      </c>
      <c r="BT237" s="40">
        <v>0</v>
      </c>
      <c r="BU237" s="79">
        <v>0</v>
      </c>
      <c r="BV237" s="39">
        <f t="shared" si="1410"/>
        <v>0</v>
      </c>
      <c r="BW237" s="40">
        <v>0</v>
      </c>
      <c r="BX237" s="79">
        <v>0</v>
      </c>
      <c r="BY237" s="39">
        <f t="shared" si="1411"/>
        <v>0</v>
      </c>
      <c r="BZ237" s="80">
        <v>6.0000000000000001E-3</v>
      </c>
      <c r="CA237" s="79">
        <v>0.44600000000000001</v>
      </c>
      <c r="CB237" s="39">
        <f t="shared" si="1412"/>
        <v>74333.333333333328</v>
      </c>
      <c r="CC237" s="40">
        <v>0</v>
      </c>
      <c r="CD237" s="79">
        <v>0</v>
      </c>
      <c r="CE237" s="39">
        <f t="shared" si="1413"/>
        <v>0</v>
      </c>
      <c r="CF237" s="80">
        <v>7.548</v>
      </c>
      <c r="CG237" s="79">
        <v>594.14599999999996</v>
      </c>
      <c r="CH237" s="39">
        <f t="shared" si="1414"/>
        <v>78715.68627450979</v>
      </c>
      <c r="CI237" s="40">
        <v>0</v>
      </c>
      <c r="CJ237" s="79">
        <v>0</v>
      </c>
      <c r="CK237" s="39">
        <f t="shared" si="1415"/>
        <v>0</v>
      </c>
      <c r="CL237" s="40">
        <v>0</v>
      </c>
      <c r="CM237" s="79">
        <v>0</v>
      </c>
      <c r="CN237" s="39">
        <f t="shared" si="1416"/>
        <v>0</v>
      </c>
      <c r="CO237" s="40">
        <v>0</v>
      </c>
      <c r="CP237" s="79">
        <v>0</v>
      </c>
      <c r="CQ237" s="39">
        <f t="shared" si="1417"/>
        <v>0</v>
      </c>
      <c r="CR237" s="40">
        <v>0</v>
      </c>
      <c r="CS237" s="79">
        <v>0</v>
      </c>
      <c r="CT237" s="39">
        <f t="shared" si="1418"/>
        <v>0</v>
      </c>
      <c r="CU237" s="40">
        <v>0</v>
      </c>
      <c r="CV237" s="79">
        <v>0</v>
      </c>
      <c r="CW237" s="39">
        <f t="shared" si="1419"/>
        <v>0</v>
      </c>
      <c r="CX237" s="40"/>
      <c r="CY237" s="79"/>
      <c r="CZ237" s="39"/>
      <c r="DA237" s="40">
        <v>0</v>
      </c>
      <c r="DB237" s="79">
        <v>0</v>
      </c>
      <c r="DC237" s="39">
        <f t="shared" si="1420"/>
        <v>0</v>
      </c>
      <c r="DD237" s="40">
        <v>0</v>
      </c>
      <c r="DE237" s="79">
        <v>0</v>
      </c>
      <c r="DF237" s="39">
        <f t="shared" si="1421"/>
        <v>0</v>
      </c>
      <c r="DG237" s="40">
        <v>0</v>
      </c>
      <c r="DH237" s="79">
        <v>0</v>
      </c>
      <c r="DI237" s="39">
        <f t="shared" si="1422"/>
        <v>0</v>
      </c>
      <c r="DJ237" s="40">
        <v>0</v>
      </c>
      <c r="DK237" s="79">
        <v>0</v>
      </c>
      <c r="DL237" s="39">
        <f t="shared" si="1423"/>
        <v>0</v>
      </c>
      <c r="DM237" s="80">
        <v>602.12348999999995</v>
      </c>
      <c r="DN237" s="79">
        <v>31348.065999999999</v>
      </c>
      <c r="DO237" s="39">
        <f t="shared" si="1424"/>
        <v>52062.519600422835</v>
      </c>
      <c r="DP237" s="40">
        <v>0</v>
      </c>
      <c r="DQ237" s="79">
        <v>0</v>
      </c>
      <c r="DR237" s="39">
        <f t="shared" si="1425"/>
        <v>0</v>
      </c>
      <c r="DS237" s="40">
        <v>0</v>
      </c>
      <c r="DT237" s="79">
        <v>0</v>
      </c>
      <c r="DU237" s="39">
        <f t="shared" si="1426"/>
        <v>0</v>
      </c>
      <c r="DV237" s="40">
        <v>0</v>
      </c>
      <c r="DW237" s="79">
        <v>0</v>
      </c>
      <c r="DX237" s="39">
        <f t="shared" si="1427"/>
        <v>0</v>
      </c>
      <c r="DY237" s="40">
        <v>0</v>
      </c>
      <c r="DZ237" s="79">
        <v>0</v>
      </c>
      <c r="EA237" s="39">
        <f t="shared" si="1428"/>
        <v>0</v>
      </c>
      <c r="EB237" s="40">
        <v>0</v>
      </c>
      <c r="EC237" s="79">
        <v>0</v>
      </c>
      <c r="ED237" s="39">
        <f t="shared" si="1429"/>
        <v>0</v>
      </c>
      <c r="EE237" s="40">
        <v>0</v>
      </c>
      <c r="EF237" s="79">
        <v>0</v>
      </c>
      <c r="EG237" s="39">
        <f t="shared" si="1430"/>
        <v>0</v>
      </c>
      <c r="EH237" s="40">
        <v>0</v>
      </c>
      <c r="EI237" s="79">
        <v>0</v>
      </c>
      <c r="EJ237" s="39">
        <f t="shared" si="1431"/>
        <v>0</v>
      </c>
      <c r="EK237" s="40">
        <v>0</v>
      </c>
      <c r="EL237" s="79">
        <v>0</v>
      </c>
      <c r="EM237" s="39">
        <f t="shared" si="1432"/>
        <v>0</v>
      </c>
      <c r="EN237" s="40">
        <v>0</v>
      </c>
      <c r="EO237" s="79">
        <v>0</v>
      </c>
      <c r="EP237" s="39">
        <f t="shared" si="1433"/>
        <v>0</v>
      </c>
      <c r="EQ237" s="40">
        <v>0</v>
      </c>
      <c r="ER237" s="79">
        <v>0</v>
      </c>
      <c r="ES237" s="39">
        <f t="shared" si="1434"/>
        <v>0</v>
      </c>
      <c r="ET237" s="80">
        <v>2.5920000000000001</v>
      </c>
      <c r="EU237" s="79">
        <v>658.18700000000001</v>
      </c>
      <c r="EV237" s="39">
        <f t="shared" si="1435"/>
        <v>253930.1697530864</v>
      </c>
      <c r="EW237" s="40">
        <v>0</v>
      </c>
      <c r="EX237" s="79">
        <v>0</v>
      </c>
      <c r="EY237" s="39">
        <f t="shared" si="1436"/>
        <v>0</v>
      </c>
      <c r="EZ237" s="80">
        <v>3.15E-3</v>
      </c>
      <c r="FA237" s="79">
        <v>7.1999999999999995E-2</v>
      </c>
      <c r="FB237" s="39">
        <f t="shared" si="1437"/>
        <v>22857.142857142855</v>
      </c>
      <c r="FC237" s="40">
        <v>0</v>
      </c>
      <c r="FD237" s="79">
        <v>0</v>
      </c>
      <c r="FE237" s="39">
        <f t="shared" si="1438"/>
        <v>0</v>
      </c>
      <c r="FF237" s="40">
        <v>0</v>
      </c>
      <c r="FG237" s="79">
        <v>0</v>
      </c>
      <c r="FH237" s="39">
        <f t="shared" si="1439"/>
        <v>0</v>
      </c>
      <c r="FI237" s="80">
        <v>2.3E-2</v>
      </c>
      <c r="FJ237" s="79">
        <v>0.81899999999999995</v>
      </c>
      <c r="FK237" s="39">
        <f t="shared" si="1440"/>
        <v>35608.695652173912</v>
      </c>
      <c r="FL237" s="80">
        <v>112.04123</v>
      </c>
      <c r="FM237" s="79">
        <v>6284.6139999999996</v>
      </c>
      <c r="FN237" s="39">
        <f t="shared" si="1441"/>
        <v>56091.976141282983</v>
      </c>
      <c r="FO237" s="40">
        <v>0</v>
      </c>
      <c r="FP237" s="79">
        <v>0</v>
      </c>
      <c r="FQ237" s="39">
        <f t="shared" si="1442"/>
        <v>0</v>
      </c>
      <c r="FR237" s="40">
        <v>0</v>
      </c>
      <c r="FS237" s="79">
        <v>0</v>
      </c>
      <c r="FT237" s="39">
        <f t="shared" si="1443"/>
        <v>0</v>
      </c>
      <c r="FU237" s="40">
        <v>0</v>
      </c>
      <c r="FV237" s="79">
        <v>0</v>
      </c>
      <c r="FW237" s="39">
        <f t="shared" si="1444"/>
        <v>0</v>
      </c>
      <c r="FX237" s="40">
        <v>0</v>
      </c>
      <c r="FY237" s="79">
        <v>0</v>
      </c>
      <c r="FZ237" s="39">
        <f t="shared" si="1445"/>
        <v>0</v>
      </c>
      <c r="GA237" s="80">
        <v>6.7000000000000002E-4</v>
      </c>
      <c r="GB237" s="79">
        <v>0.69099999999999995</v>
      </c>
      <c r="GC237" s="39">
        <f t="shared" si="1446"/>
        <v>1031343.2835820895</v>
      </c>
      <c r="GD237" s="80">
        <v>41.297220000000003</v>
      </c>
      <c r="GE237" s="79">
        <v>1309.0740000000001</v>
      </c>
      <c r="GF237" s="39">
        <f t="shared" si="1447"/>
        <v>31698.84074521239</v>
      </c>
      <c r="GG237" s="40">
        <v>0</v>
      </c>
      <c r="GH237" s="79">
        <v>0</v>
      </c>
      <c r="GI237" s="39">
        <f t="shared" si="1448"/>
        <v>0</v>
      </c>
      <c r="GJ237" s="40">
        <v>0</v>
      </c>
      <c r="GK237" s="79">
        <v>0</v>
      </c>
      <c r="GL237" s="39">
        <f t="shared" si="1449"/>
        <v>0</v>
      </c>
      <c r="GM237" s="80">
        <v>5.0000000000000001E-4</v>
      </c>
      <c r="GN237" s="79">
        <v>5.0000000000000001E-3</v>
      </c>
      <c r="GO237" s="39">
        <f t="shared" si="1450"/>
        <v>10000</v>
      </c>
      <c r="GP237" s="40">
        <v>0</v>
      </c>
      <c r="GQ237" s="79">
        <v>0</v>
      </c>
      <c r="GR237" s="39">
        <f t="shared" si="1451"/>
        <v>0</v>
      </c>
      <c r="GS237" s="8">
        <f t="shared" si="1453"/>
        <v>1603.8312999999998</v>
      </c>
      <c r="GT237" s="69">
        <f t="shared" si="1454"/>
        <v>78134.24000000002</v>
      </c>
    </row>
    <row r="238" spans="1:202" x14ac:dyDescent="0.3">
      <c r="A238" s="52">
        <v>2023</v>
      </c>
      <c r="B238" s="53" t="s">
        <v>16</v>
      </c>
      <c r="C238" s="40">
        <v>0</v>
      </c>
      <c r="D238" s="79">
        <v>0</v>
      </c>
      <c r="E238" s="39">
        <f t="shared" si="1455"/>
        <v>0</v>
      </c>
      <c r="F238" s="80">
        <v>25.504000000000001</v>
      </c>
      <c r="G238" s="79">
        <v>2003.146</v>
      </c>
      <c r="H238" s="39">
        <f t="shared" si="1389"/>
        <v>78542.424717691334</v>
      </c>
      <c r="I238" s="80">
        <v>84.583300000000008</v>
      </c>
      <c r="J238" s="79">
        <v>4769.6139999999996</v>
      </c>
      <c r="K238" s="39">
        <f t="shared" si="1390"/>
        <v>56389.547345634412</v>
      </c>
      <c r="L238" s="80">
        <v>1.7100000000000001E-2</v>
      </c>
      <c r="M238" s="79">
        <v>12.749000000000001</v>
      </c>
      <c r="N238" s="39">
        <f t="shared" si="1391"/>
        <v>745555.5555555555</v>
      </c>
      <c r="O238" s="40">
        <v>0</v>
      </c>
      <c r="P238" s="79">
        <v>0</v>
      </c>
      <c r="Q238" s="39">
        <f t="shared" si="1392"/>
        <v>0</v>
      </c>
      <c r="R238" s="80">
        <v>206.7166</v>
      </c>
      <c r="S238" s="79">
        <v>4418.7619999999997</v>
      </c>
      <c r="T238" s="39">
        <f t="shared" si="1393"/>
        <v>21375.941748267916</v>
      </c>
      <c r="U238" s="40">
        <v>0</v>
      </c>
      <c r="V238" s="79">
        <v>0</v>
      </c>
      <c r="W238" s="39">
        <f t="shared" si="1394"/>
        <v>0</v>
      </c>
      <c r="X238" s="80">
        <v>97.981200000000001</v>
      </c>
      <c r="Y238" s="79">
        <v>6102.0309999999999</v>
      </c>
      <c r="Z238" s="39">
        <f t="shared" si="1395"/>
        <v>62277.569574571447</v>
      </c>
      <c r="AA238" s="40">
        <v>0</v>
      </c>
      <c r="AB238" s="79">
        <v>0</v>
      </c>
      <c r="AC238" s="39">
        <f t="shared" si="1396"/>
        <v>0</v>
      </c>
      <c r="AD238" s="40">
        <v>0</v>
      </c>
      <c r="AE238" s="79">
        <v>0</v>
      </c>
      <c r="AF238" s="39">
        <f t="shared" si="1397"/>
        <v>0</v>
      </c>
      <c r="AG238" s="40">
        <v>0</v>
      </c>
      <c r="AH238" s="79">
        <v>0</v>
      </c>
      <c r="AI238" s="39">
        <f t="shared" si="1398"/>
        <v>0</v>
      </c>
      <c r="AJ238" s="80">
        <v>542.649</v>
      </c>
      <c r="AK238" s="79">
        <v>34196.264999999999</v>
      </c>
      <c r="AL238" s="39">
        <f t="shared" si="1399"/>
        <v>63017.281889398117</v>
      </c>
      <c r="AM238" s="40">
        <v>0</v>
      </c>
      <c r="AN238" s="79">
        <v>0</v>
      </c>
      <c r="AO238" s="39">
        <f t="shared" si="1400"/>
        <v>0</v>
      </c>
      <c r="AP238" s="80">
        <v>1E-3</v>
      </c>
      <c r="AQ238" s="79">
        <v>4.3999999999999997E-2</v>
      </c>
      <c r="AR238" s="39">
        <f t="shared" si="1401"/>
        <v>44000</v>
      </c>
      <c r="AS238" s="40">
        <v>0</v>
      </c>
      <c r="AT238" s="79">
        <v>0</v>
      </c>
      <c r="AU238" s="39">
        <f t="shared" si="1402"/>
        <v>0</v>
      </c>
      <c r="AV238" s="80">
        <v>194.78235000000001</v>
      </c>
      <c r="AW238" s="79">
        <v>10861.995000000001</v>
      </c>
      <c r="AX238" s="39">
        <f t="shared" si="1403"/>
        <v>55764.780535813436</v>
      </c>
      <c r="AY238" s="80">
        <v>7.62</v>
      </c>
      <c r="AZ238" s="79">
        <v>298.87900000000002</v>
      </c>
      <c r="BA238" s="39">
        <f t="shared" si="1404"/>
        <v>39222.965879265095</v>
      </c>
      <c r="BB238" s="40">
        <v>0</v>
      </c>
      <c r="BC238" s="79">
        <v>0</v>
      </c>
      <c r="BD238" s="39">
        <f t="shared" si="1405"/>
        <v>0</v>
      </c>
      <c r="BE238" s="80"/>
      <c r="BF238" s="79"/>
      <c r="BG238" s="39"/>
      <c r="BH238" s="80">
        <v>14.92</v>
      </c>
      <c r="BI238" s="79">
        <v>471.72899999999998</v>
      </c>
      <c r="BJ238" s="39">
        <f t="shared" si="1406"/>
        <v>31617.225201072386</v>
      </c>
      <c r="BK238" s="40">
        <v>0</v>
      </c>
      <c r="BL238" s="79">
        <v>0</v>
      </c>
      <c r="BM238" s="39">
        <f t="shared" si="1407"/>
        <v>0</v>
      </c>
      <c r="BN238" s="40">
        <v>0</v>
      </c>
      <c r="BO238" s="79">
        <v>0</v>
      </c>
      <c r="BP238" s="39">
        <f t="shared" si="1408"/>
        <v>0</v>
      </c>
      <c r="BQ238" s="40">
        <v>0</v>
      </c>
      <c r="BR238" s="79">
        <v>0</v>
      </c>
      <c r="BS238" s="39">
        <f t="shared" si="1409"/>
        <v>0</v>
      </c>
      <c r="BT238" s="80">
        <v>20.939859999999999</v>
      </c>
      <c r="BU238" s="79">
        <v>1098.9659999999999</v>
      </c>
      <c r="BV238" s="39">
        <f t="shared" si="1410"/>
        <v>52482.01277372436</v>
      </c>
      <c r="BW238" s="40">
        <v>0</v>
      </c>
      <c r="BX238" s="79">
        <v>0</v>
      </c>
      <c r="BY238" s="39">
        <f t="shared" si="1411"/>
        <v>0</v>
      </c>
      <c r="BZ238" s="40">
        <v>0</v>
      </c>
      <c r="CA238" s="79">
        <v>0</v>
      </c>
      <c r="CB238" s="39">
        <f t="shared" si="1412"/>
        <v>0</v>
      </c>
      <c r="CC238" s="40">
        <v>0</v>
      </c>
      <c r="CD238" s="79">
        <v>0</v>
      </c>
      <c r="CE238" s="39">
        <f t="shared" si="1413"/>
        <v>0</v>
      </c>
      <c r="CF238" s="80">
        <v>2.895E-2</v>
      </c>
      <c r="CG238" s="79">
        <v>5.0380000000000003</v>
      </c>
      <c r="CH238" s="39">
        <f t="shared" si="1414"/>
        <v>174024.17962003456</v>
      </c>
      <c r="CI238" s="40">
        <v>0</v>
      </c>
      <c r="CJ238" s="79">
        <v>0</v>
      </c>
      <c r="CK238" s="39">
        <f t="shared" si="1415"/>
        <v>0</v>
      </c>
      <c r="CL238" s="40">
        <v>0</v>
      </c>
      <c r="CM238" s="79">
        <v>0</v>
      </c>
      <c r="CN238" s="39">
        <f t="shared" si="1416"/>
        <v>0</v>
      </c>
      <c r="CO238" s="40">
        <v>0</v>
      </c>
      <c r="CP238" s="79">
        <v>0</v>
      </c>
      <c r="CQ238" s="39">
        <f t="shared" si="1417"/>
        <v>0</v>
      </c>
      <c r="CR238" s="40">
        <v>0</v>
      </c>
      <c r="CS238" s="79">
        <v>0</v>
      </c>
      <c r="CT238" s="39">
        <f t="shared" si="1418"/>
        <v>0</v>
      </c>
      <c r="CU238" s="40">
        <v>0</v>
      </c>
      <c r="CV238" s="79">
        <v>0</v>
      </c>
      <c r="CW238" s="39">
        <f t="shared" si="1419"/>
        <v>0</v>
      </c>
      <c r="CX238" s="40"/>
      <c r="CY238" s="79"/>
      <c r="CZ238" s="39"/>
      <c r="DA238" s="40">
        <v>0</v>
      </c>
      <c r="DB238" s="79">
        <v>0</v>
      </c>
      <c r="DC238" s="39">
        <f t="shared" si="1420"/>
        <v>0</v>
      </c>
      <c r="DD238" s="40">
        <v>0</v>
      </c>
      <c r="DE238" s="79">
        <v>0</v>
      </c>
      <c r="DF238" s="39">
        <f t="shared" si="1421"/>
        <v>0</v>
      </c>
      <c r="DG238" s="40">
        <v>0</v>
      </c>
      <c r="DH238" s="79">
        <v>0</v>
      </c>
      <c r="DI238" s="39">
        <f t="shared" si="1422"/>
        <v>0</v>
      </c>
      <c r="DJ238" s="40">
        <v>0</v>
      </c>
      <c r="DK238" s="79">
        <v>0</v>
      </c>
      <c r="DL238" s="39">
        <f t="shared" si="1423"/>
        <v>0</v>
      </c>
      <c r="DM238" s="80">
        <v>170.191</v>
      </c>
      <c r="DN238" s="79">
        <v>8819.9189999999999</v>
      </c>
      <c r="DO238" s="39">
        <f t="shared" si="1424"/>
        <v>51823.65107438113</v>
      </c>
      <c r="DP238" s="40">
        <v>0</v>
      </c>
      <c r="DQ238" s="79">
        <v>0</v>
      </c>
      <c r="DR238" s="39">
        <f t="shared" si="1425"/>
        <v>0</v>
      </c>
      <c r="DS238" s="40">
        <v>0</v>
      </c>
      <c r="DT238" s="79">
        <v>0</v>
      </c>
      <c r="DU238" s="39">
        <f t="shared" si="1426"/>
        <v>0</v>
      </c>
      <c r="DV238" s="40">
        <v>0</v>
      </c>
      <c r="DW238" s="79">
        <v>0</v>
      </c>
      <c r="DX238" s="39">
        <f t="shared" si="1427"/>
        <v>0</v>
      </c>
      <c r="DY238" s="40">
        <v>0</v>
      </c>
      <c r="DZ238" s="79">
        <v>0</v>
      </c>
      <c r="EA238" s="39">
        <f t="shared" si="1428"/>
        <v>0</v>
      </c>
      <c r="EB238" s="40">
        <v>0</v>
      </c>
      <c r="EC238" s="79">
        <v>0</v>
      </c>
      <c r="ED238" s="39">
        <f t="shared" si="1429"/>
        <v>0</v>
      </c>
      <c r="EE238" s="40">
        <v>0</v>
      </c>
      <c r="EF238" s="79">
        <v>0</v>
      </c>
      <c r="EG238" s="39">
        <f t="shared" si="1430"/>
        <v>0</v>
      </c>
      <c r="EH238" s="40">
        <v>0</v>
      </c>
      <c r="EI238" s="79">
        <v>0</v>
      </c>
      <c r="EJ238" s="39">
        <f t="shared" si="1431"/>
        <v>0</v>
      </c>
      <c r="EK238" s="40">
        <v>0</v>
      </c>
      <c r="EL238" s="79">
        <v>0</v>
      </c>
      <c r="EM238" s="39">
        <f t="shared" si="1432"/>
        <v>0</v>
      </c>
      <c r="EN238" s="40">
        <v>0</v>
      </c>
      <c r="EO238" s="79">
        <v>0</v>
      </c>
      <c r="EP238" s="39">
        <f t="shared" si="1433"/>
        <v>0</v>
      </c>
      <c r="EQ238" s="40">
        <v>0</v>
      </c>
      <c r="ER238" s="79">
        <v>0</v>
      </c>
      <c r="ES238" s="39">
        <f t="shared" si="1434"/>
        <v>0</v>
      </c>
      <c r="ET238" s="80">
        <v>357.17867999999999</v>
      </c>
      <c r="EU238" s="79">
        <v>14945.735000000001</v>
      </c>
      <c r="EV238" s="39">
        <f t="shared" si="1435"/>
        <v>41843.860893376957</v>
      </c>
      <c r="EW238" s="40">
        <v>0</v>
      </c>
      <c r="EX238" s="79">
        <v>0</v>
      </c>
      <c r="EY238" s="39">
        <f t="shared" si="1436"/>
        <v>0</v>
      </c>
      <c r="EZ238" s="40">
        <v>0</v>
      </c>
      <c r="FA238" s="79">
        <v>0</v>
      </c>
      <c r="FB238" s="39">
        <f t="shared" si="1437"/>
        <v>0</v>
      </c>
      <c r="FC238" s="40">
        <v>0</v>
      </c>
      <c r="FD238" s="79">
        <v>0</v>
      </c>
      <c r="FE238" s="39">
        <f t="shared" si="1438"/>
        <v>0</v>
      </c>
      <c r="FF238" s="40">
        <v>0</v>
      </c>
      <c r="FG238" s="79">
        <v>0</v>
      </c>
      <c r="FH238" s="39">
        <f t="shared" si="1439"/>
        <v>0</v>
      </c>
      <c r="FI238" s="40">
        <v>0</v>
      </c>
      <c r="FJ238" s="79">
        <v>0</v>
      </c>
      <c r="FK238" s="39">
        <f t="shared" si="1440"/>
        <v>0</v>
      </c>
      <c r="FL238" s="80">
        <v>0.53183999999999998</v>
      </c>
      <c r="FM238" s="79">
        <v>137.91200000000001</v>
      </c>
      <c r="FN238" s="39">
        <f t="shared" si="1441"/>
        <v>259311.07099879664</v>
      </c>
      <c r="FO238" s="40">
        <v>0</v>
      </c>
      <c r="FP238" s="79">
        <v>0</v>
      </c>
      <c r="FQ238" s="39">
        <f t="shared" si="1442"/>
        <v>0</v>
      </c>
      <c r="FR238" s="40">
        <v>0</v>
      </c>
      <c r="FS238" s="79">
        <v>0</v>
      </c>
      <c r="FT238" s="39">
        <f t="shared" si="1443"/>
        <v>0</v>
      </c>
      <c r="FU238" s="40">
        <v>0</v>
      </c>
      <c r="FV238" s="79">
        <v>0</v>
      </c>
      <c r="FW238" s="39">
        <f t="shared" si="1444"/>
        <v>0</v>
      </c>
      <c r="FX238" s="40">
        <v>0</v>
      </c>
      <c r="FY238" s="79">
        <v>0</v>
      </c>
      <c r="FZ238" s="39">
        <f t="shared" si="1445"/>
        <v>0</v>
      </c>
      <c r="GA238" s="80">
        <v>14.01083</v>
      </c>
      <c r="GB238" s="79">
        <v>2180.7629999999999</v>
      </c>
      <c r="GC238" s="39">
        <f t="shared" si="1446"/>
        <v>155648.38057417012</v>
      </c>
      <c r="GD238" s="80">
        <v>30.592089999999999</v>
      </c>
      <c r="GE238" s="79">
        <v>2342.9870000000001</v>
      </c>
      <c r="GF238" s="39">
        <f t="shared" si="1447"/>
        <v>76588.000362185121</v>
      </c>
      <c r="GG238" s="40">
        <v>0</v>
      </c>
      <c r="GH238" s="79">
        <v>0</v>
      </c>
      <c r="GI238" s="39">
        <f t="shared" si="1448"/>
        <v>0</v>
      </c>
      <c r="GJ238" s="80">
        <v>4.4900000000000001E-3</v>
      </c>
      <c r="GK238" s="79">
        <v>1.0649999999999999</v>
      </c>
      <c r="GL238" s="39">
        <f t="shared" si="1449"/>
        <v>237193.76391982179</v>
      </c>
      <c r="GM238" s="80">
        <v>4.7999999999999996E-3</v>
      </c>
      <c r="GN238" s="79">
        <v>9.1999999999999998E-2</v>
      </c>
      <c r="GO238" s="39">
        <f t="shared" si="1450"/>
        <v>19166.666666666668</v>
      </c>
      <c r="GP238" s="40">
        <v>0</v>
      </c>
      <c r="GQ238" s="79">
        <v>0</v>
      </c>
      <c r="GR238" s="39">
        <f t="shared" si="1451"/>
        <v>0</v>
      </c>
      <c r="GS238" s="8">
        <f t="shared" si="1453"/>
        <v>1768.2570899999998</v>
      </c>
      <c r="GT238" s="69">
        <f t="shared" si="1454"/>
        <v>92667.691000000006</v>
      </c>
    </row>
    <row r="239" spans="1:202" ht="15" thickBot="1" x14ac:dyDescent="0.35">
      <c r="A239" s="70"/>
      <c r="B239" s="55" t="s">
        <v>17</v>
      </c>
      <c r="C239" s="41">
        <f t="shared" ref="C239:D239" si="1456">SUM(C227:C238)</f>
        <v>0</v>
      </c>
      <c r="D239" s="32">
        <f t="shared" si="1456"/>
        <v>0</v>
      </c>
      <c r="E239" s="42"/>
      <c r="F239" s="41">
        <f t="shared" ref="F239:G239" si="1457">SUM(F227:F238)</f>
        <v>742.07455000000004</v>
      </c>
      <c r="G239" s="32">
        <f t="shared" si="1457"/>
        <v>66715.325000000012</v>
      </c>
      <c r="H239" s="42"/>
      <c r="I239" s="41">
        <f t="shared" ref="I239:J239" si="1458">SUM(I227:I238)</f>
        <v>556.5589500000001</v>
      </c>
      <c r="J239" s="32">
        <f t="shared" si="1458"/>
        <v>26548.545000000006</v>
      </c>
      <c r="K239" s="42"/>
      <c r="L239" s="41">
        <f t="shared" ref="L239:M239" si="1459">SUM(L227:L238)</f>
        <v>0.85709999999999997</v>
      </c>
      <c r="M239" s="32">
        <f t="shared" si="1459"/>
        <v>27.466000000000001</v>
      </c>
      <c r="N239" s="42"/>
      <c r="O239" s="41">
        <f t="shared" ref="O239:P239" si="1460">SUM(O227:O238)</f>
        <v>8.6999999999999994E-3</v>
      </c>
      <c r="P239" s="32">
        <f t="shared" si="1460"/>
        <v>0.17100000000000001</v>
      </c>
      <c r="Q239" s="42"/>
      <c r="R239" s="41">
        <f t="shared" ref="R239:S239" si="1461">SUM(R227:R238)</f>
        <v>2139.9925700000003</v>
      </c>
      <c r="S239" s="32">
        <f t="shared" si="1461"/>
        <v>42426.767000000007</v>
      </c>
      <c r="T239" s="42"/>
      <c r="U239" s="41">
        <f t="shared" ref="U239:V239" si="1462">SUM(U227:U238)</f>
        <v>0</v>
      </c>
      <c r="V239" s="32">
        <f t="shared" si="1462"/>
        <v>0</v>
      </c>
      <c r="W239" s="42"/>
      <c r="X239" s="41">
        <f t="shared" ref="X239:Y239" si="1463">SUM(X227:X238)</f>
        <v>836.74130000000014</v>
      </c>
      <c r="Y239" s="32">
        <f t="shared" si="1463"/>
        <v>49510.583000000006</v>
      </c>
      <c r="Z239" s="42"/>
      <c r="AA239" s="41">
        <f t="shared" ref="AA239:AB239" si="1464">SUM(AA227:AA238)</f>
        <v>3.6814699999999996</v>
      </c>
      <c r="AB239" s="32">
        <f t="shared" si="1464"/>
        <v>525.06600000000003</v>
      </c>
      <c r="AC239" s="42"/>
      <c r="AD239" s="41">
        <f t="shared" ref="AD239:AE239" si="1465">SUM(AD227:AD238)</f>
        <v>0</v>
      </c>
      <c r="AE239" s="32">
        <f t="shared" si="1465"/>
        <v>0</v>
      </c>
      <c r="AF239" s="42"/>
      <c r="AG239" s="41">
        <f t="shared" ref="AG239:AH239" si="1466">SUM(AG227:AG238)</f>
        <v>14.63668</v>
      </c>
      <c r="AH239" s="32">
        <f t="shared" si="1466"/>
        <v>668.61199999999997</v>
      </c>
      <c r="AI239" s="42"/>
      <c r="AJ239" s="41">
        <f t="shared" ref="AJ239:AK239" si="1467">SUM(AJ227:AJ238)</f>
        <v>6681.8789999999999</v>
      </c>
      <c r="AK239" s="32">
        <f t="shared" si="1467"/>
        <v>319898.897</v>
      </c>
      <c r="AL239" s="42"/>
      <c r="AM239" s="41">
        <f t="shared" ref="AM239:AN239" si="1468">SUM(AM227:AM238)</f>
        <v>0.129</v>
      </c>
      <c r="AN239" s="32">
        <f t="shared" si="1468"/>
        <v>8.5939999999999994</v>
      </c>
      <c r="AO239" s="42"/>
      <c r="AP239" s="41">
        <f t="shared" ref="AP239:AQ239" si="1469">SUM(AP227:AP238)</f>
        <v>2.9850000000000002E-2</v>
      </c>
      <c r="AQ239" s="32">
        <f t="shared" si="1469"/>
        <v>0.254</v>
      </c>
      <c r="AR239" s="42"/>
      <c r="AS239" s="41">
        <f t="shared" ref="AS239:AT239" si="1470">SUM(AS227:AS238)</f>
        <v>0</v>
      </c>
      <c r="AT239" s="32">
        <f t="shared" si="1470"/>
        <v>0</v>
      </c>
      <c r="AU239" s="42"/>
      <c r="AV239" s="41">
        <f t="shared" ref="AV239:AW239" si="1471">SUM(AV227:AV238)</f>
        <v>2424.5372600000001</v>
      </c>
      <c r="AW239" s="32">
        <f t="shared" si="1471"/>
        <v>115002.00399999999</v>
      </c>
      <c r="AX239" s="42"/>
      <c r="AY239" s="41">
        <f t="shared" ref="AY239:AZ239" si="1472">SUM(AY227:AY238)</f>
        <v>49.466999999999999</v>
      </c>
      <c r="AZ239" s="32">
        <f t="shared" si="1472"/>
        <v>1776.4690000000001</v>
      </c>
      <c r="BA239" s="42"/>
      <c r="BB239" s="41">
        <f t="shared" ref="BB239:BC239" si="1473">SUM(BB227:BB238)</f>
        <v>0</v>
      </c>
      <c r="BC239" s="32">
        <f t="shared" si="1473"/>
        <v>0</v>
      </c>
      <c r="BD239" s="42"/>
      <c r="BE239" s="41"/>
      <c r="BF239" s="32"/>
      <c r="BG239" s="42"/>
      <c r="BH239" s="41">
        <f t="shared" ref="BH239:BI239" si="1474">SUM(BH227:BH238)</f>
        <v>132.35871</v>
      </c>
      <c r="BI239" s="32">
        <f t="shared" si="1474"/>
        <v>4200.8240000000005</v>
      </c>
      <c r="BJ239" s="42"/>
      <c r="BK239" s="41">
        <f t="shared" ref="BK239:BL239" si="1475">SUM(BK227:BK238)</f>
        <v>0</v>
      </c>
      <c r="BL239" s="32">
        <f t="shared" si="1475"/>
        <v>0</v>
      </c>
      <c r="BM239" s="42"/>
      <c r="BN239" s="41">
        <f t="shared" ref="BN239:BO239" si="1476">SUM(BN227:BN238)</f>
        <v>1E-3</v>
      </c>
      <c r="BO239" s="32">
        <f t="shared" si="1476"/>
        <v>0.23</v>
      </c>
      <c r="BP239" s="42"/>
      <c r="BQ239" s="41">
        <f t="shared" ref="BQ239:BR239" si="1477">SUM(BQ227:BQ238)</f>
        <v>0</v>
      </c>
      <c r="BR239" s="32">
        <f t="shared" si="1477"/>
        <v>0</v>
      </c>
      <c r="BS239" s="42"/>
      <c r="BT239" s="41">
        <f t="shared" ref="BT239:BU239" si="1478">SUM(BT227:BT238)</f>
        <v>177.90983000000003</v>
      </c>
      <c r="BU239" s="32">
        <f t="shared" si="1478"/>
        <v>7753.5419999999995</v>
      </c>
      <c r="BV239" s="42"/>
      <c r="BW239" s="41">
        <f t="shared" ref="BW239:BX239" si="1479">SUM(BW227:BW238)</f>
        <v>0</v>
      </c>
      <c r="BX239" s="32">
        <f t="shared" si="1479"/>
        <v>0</v>
      </c>
      <c r="BY239" s="42"/>
      <c r="BZ239" s="41">
        <f t="shared" ref="BZ239:CA239" si="1480">SUM(BZ227:BZ238)</f>
        <v>336.37175999999999</v>
      </c>
      <c r="CA239" s="32">
        <f t="shared" si="1480"/>
        <v>16548.908000000003</v>
      </c>
      <c r="CB239" s="42"/>
      <c r="CC239" s="41">
        <f t="shared" ref="CC239:CD239" si="1481">SUM(CC227:CC238)</f>
        <v>0</v>
      </c>
      <c r="CD239" s="32">
        <f t="shared" si="1481"/>
        <v>0</v>
      </c>
      <c r="CE239" s="42"/>
      <c r="CF239" s="41">
        <f t="shared" ref="CF239:CG239" si="1482">SUM(CF227:CF238)</f>
        <v>211.71481</v>
      </c>
      <c r="CG239" s="32">
        <f t="shared" si="1482"/>
        <v>12166.962</v>
      </c>
      <c r="CH239" s="42"/>
      <c r="CI239" s="41">
        <f t="shared" ref="CI239:CJ239" si="1483">SUM(CI227:CI238)</f>
        <v>0</v>
      </c>
      <c r="CJ239" s="32">
        <f t="shared" si="1483"/>
        <v>0</v>
      </c>
      <c r="CK239" s="42"/>
      <c r="CL239" s="41">
        <f t="shared" ref="CL239:CM239" si="1484">SUM(CL227:CL238)</f>
        <v>0</v>
      </c>
      <c r="CM239" s="32">
        <f t="shared" si="1484"/>
        <v>0</v>
      </c>
      <c r="CN239" s="42"/>
      <c r="CO239" s="41">
        <f t="shared" ref="CO239:CP239" si="1485">SUM(CO227:CO238)</f>
        <v>0</v>
      </c>
      <c r="CP239" s="32">
        <f t="shared" si="1485"/>
        <v>0</v>
      </c>
      <c r="CQ239" s="42"/>
      <c r="CR239" s="41">
        <f t="shared" ref="CR239:CS239" si="1486">SUM(CR227:CR238)</f>
        <v>0</v>
      </c>
      <c r="CS239" s="32">
        <f t="shared" si="1486"/>
        <v>0</v>
      </c>
      <c r="CT239" s="42"/>
      <c r="CU239" s="41">
        <f t="shared" ref="CU239:CV239" si="1487">SUM(CU227:CU238)</f>
        <v>0</v>
      </c>
      <c r="CV239" s="32">
        <f t="shared" si="1487"/>
        <v>0</v>
      </c>
      <c r="CW239" s="42"/>
      <c r="CX239" s="41"/>
      <c r="CY239" s="32"/>
      <c r="CZ239" s="42"/>
      <c r="DA239" s="41">
        <f t="shared" ref="DA239:DB239" si="1488">SUM(DA227:DA238)</f>
        <v>0</v>
      </c>
      <c r="DB239" s="32">
        <f t="shared" si="1488"/>
        <v>0</v>
      </c>
      <c r="DC239" s="42"/>
      <c r="DD239" s="41">
        <f t="shared" ref="DD239:DE239" si="1489">SUM(DD227:DD238)</f>
        <v>0</v>
      </c>
      <c r="DE239" s="32">
        <f t="shared" si="1489"/>
        <v>0</v>
      </c>
      <c r="DF239" s="42"/>
      <c r="DG239" s="41">
        <f t="shared" ref="DG239:DH239" si="1490">SUM(DG227:DG238)</f>
        <v>0</v>
      </c>
      <c r="DH239" s="32">
        <f t="shared" si="1490"/>
        <v>0</v>
      </c>
      <c r="DI239" s="42"/>
      <c r="DJ239" s="41">
        <f t="shared" ref="DJ239:DK239" si="1491">SUM(DJ227:DJ238)</f>
        <v>0</v>
      </c>
      <c r="DK239" s="32">
        <f t="shared" si="1491"/>
        <v>0</v>
      </c>
      <c r="DL239" s="42"/>
      <c r="DM239" s="41">
        <f t="shared" ref="DM239:DN239" si="1492">SUM(DM227:DM238)</f>
        <v>5266.7598600000001</v>
      </c>
      <c r="DN239" s="32">
        <f t="shared" si="1492"/>
        <v>242942.68999999997</v>
      </c>
      <c r="DO239" s="42"/>
      <c r="DP239" s="41">
        <f t="shared" ref="DP239:DQ239" si="1493">SUM(DP227:DP238)</f>
        <v>544.60239999999999</v>
      </c>
      <c r="DQ239" s="32">
        <f t="shared" si="1493"/>
        <v>32860.319000000003</v>
      </c>
      <c r="DR239" s="42"/>
      <c r="DS239" s="41">
        <f t="shared" ref="DS239:DT239" si="1494">SUM(DS227:DS238)</f>
        <v>2.3429999999999999E-2</v>
      </c>
      <c r="DT239" s="32">
        <f t="shared" si="1494"/>
        <v>1.181</v>
      </c>
      <c r="DU239" s="42"/>
      <c r="DV239" s="41">
        <f t="shared" ref="DV239:DW239" si="1495">SUM(DV227:DV238)</f>
        <v>0</v>
      </c>
      <c r="DW239" s="32">
        <f t="shared" si="1495"/>
        <v>0</v>
      </c>
      <c r="DX239" s="42"/>
      <c r="DY239" s="41">
        <f t="shared" ref="DY239:DZ239" si="1496">SUM(DY227:DY238)</f>
        <v>0</v>
      </c>
      <c r="DZ239" s="32">
        <f t="shared" si="1496"/>
        <v>0</v>
      </c>
      <c r="EA239" s="42"/>
      <c r="EB239" s="41">
        <f t="shared" ref="EB239:EC239" si="1497">SUM(EB227:EB238)</f>
        <v>0</v>
      </c>
      <c r="EC239" s="32">
        <f t="shared" si="1497"/>
        <v>0</v>
      </c>
      <c r="ED239" s="42"/>
      <c r="EE239" s="41">
        <f t="shared" ref="EE239:EF239" si="1498">SUM(EE227:EE238)</f>
        <v>0</v>
      </c>
      <c r="EF239" s="32">
        <f t="shared" si="1498"/>
        <v>0</v>
      </c>
      <c r="EG239" s="42"/>
      <c r="EH239" s="41">
        <f t="shared" ref="EH239:EI239" si="1499">SUM(EH227:EH238)</f>
        <v>0</v>
      </c>
      <c r="EI239" s="32">
        <f t="shared" si="1499"/>
        <v>0</v>
      </c>
      <c r="EJ239" s="42"/>
      <c r="EK239" s="41">
        <f t="shared" ref="EK239:EL239" si="1500">SUM(EK227:EK238)</f>
        <v>3.2489999999999998E-2</v>
      </c>
      <c r="EL239" s="32">
        <f t="shared" si="1500"/>
        <v>7.8729999999999993</v>
      </c>
      <c r="EM239" s="42"/>
      <c r="EN239" s="41">
        <f t="shared" ref="EN239:EO239" si="1501">SUM(EN227:EN238)</f>
        <v>0</v>
      </c>
      <c r="EO239" s="32">
        <f t="shared" si="1501"/>
        <v>0</v>
      </c>
      <c r="EP239" s="42"/>
      <c r="EQ239" s="41">
        <f t="shared" ref="EQ239:ER239" si="1502">SUM(EQ227:EQ238)</f>
        <v>0.16659999999999997</v>
      </c>
      <c r="ER239" s="32">
        <f t="shared" si="1502"/>
        <v>1.544</v>
      </c>
      <c r="ES239" s="42"/>
      <c r="ET239" s="41">
        <f t="shared" ref="ET239:EU239" si="1503">SUM(ET227:ET238)</f>
        <v>2844.05573</v>
      </c>
      <c r="EU239" s="32">
        <f t="shared" si="1503"/>
        <v>99779.02900000001</v>
      </c>
      <c r="EV239" s="42"/>
      <c r="EW239" s="41">
        <f t="shared" ref="EW239:EX239" si="1504">SUM(EW227:EW238)</f>
        <v>0</v>
      </c>
      <c r="EX239" s="32">
        <f t="shared" si="1504"/>
        <v>0</v>
      </c>
      <c r="EY239" s="42"/>
      <c r="EZ239" s="41">
        <f t="shared" ref="EZ239:FA239" si="1505">SUM(EZ227:EZ238)</f>
        <v>6.1500000000000001E-3</v>
      </c>
      <c r="FA239" s="32">
        <f t="shared" si="1505"/>
        <v>0.249</v>
      </c>
      <c r="FB239" s="42"/>
      <c r="FC239" s="41">
        <f t="shared" ref="FC239:FD239" si="1506">SUM(FC227:FC238)</f>
        <v>2.66E-3</v>
      </c>
      <c r="FD239" s="32">
        <f t="shared" si="1506"/>
        <v>0.82</v>
      </c>
      <c r="FE239" s="42"/>
      <c r="FF239" s="41">
        <f t="shared" ref="FF239:FG239" si="1507">SUM(FF227:FF238)</f>
        <v>0</v>
      </c>
      <c r="FG239" s="32">
        <f t="shared" si="1507"/>
        <v>0</v>
      </c>
      <c r="FH239" s="42"/>
      <c r="FI239" s="41">
        <f t="shared" ref="FI239:FJ239" si="1508">SUM(FI227:FI238)</f>
        <v>2.3E-2</v>
      </c>
      <c r="FJ239" s="32">
        <f t="shared" si="1508"/>
        <v>0.81899999999999995</v>
      </c>
      <c r="FK239" s="42"/>
      <c r="FL239" s="41">
        <f t="shared" ref="FL239:FM239" si="1509">SUM(FL227:FL238)</f>
        <v>585.10590000000002</v>
      </c>
      <c r="FM239" s="32">
        <f t="shared" si="1509"/>
        <v>31989.369000000002</v>
      </c>
      <c r="FN239" s="42"/>
      <c r="FO239" s="41">
        <f t="shared" ref="FO239:FP239" si="1510">SUM(FO227:FO238)</f>
        <v>0.88761999999999996</v>
      </c>
      <c r="FP239" s="32">
        <f t="shared" si="1510"/>
        <v>17.696999999999999</v>
      </c>
      <c r="FQ239" s="42"/>
      <c r="FR239" s="41">
        <f t="shared" ref="FR239:FS239" si="1511">SUM(FR227:FR238)</f>
        <v>0</v>
      </c>
      <c r="FS239" s="32">
        <f t="shared" si="1511"/>
        <v>0</v>
      </c>
      <c r="FT239" s="42"/>
      <c r="FU239" s="41">
        <f t="shared" ref="FU239:FV239" si="1512">SUM(FU227:FU238)</f>
        <v>0</v>
      </c>
      <c r="FV239" s="32">
        <f t="shared" si="1512"/>
        <v>0</v>
      </c>
      <c r="FW239" s="42"/>
      <c r="FX239" s="41">
        <f t="shared" ref="FX239:FY239" si="1513">SUM(FX227:FX238)</f>
        <v>0</v>
      </c>
      <c r="FY239" s="32">
        <f t="shared" si="1513"/>
        <v>0</v>
      </c>
      <c r="FZ239" s="42"/>
      <c r="GA239" s="41">
        <f t="shared" ref="GA239:GB239" si="1514">SUM(GA227:GA238)</f>
        <v>36.654809999999998</v>
      </c>
      <c r="GB239" s="32">
        <f t="shared" si="1514"/>
        <v>7870.8869999999997</v>
      </c>
      <c r="GC239" s="42"/>
      <c r="GD239" s="41">
        <f t="shared" ref="GD239:GE239" si="1515">SUM(GD227:GD238)</f>
        <v>443.73124999999999</v>
      </c>
      <c r="GE239" s="32">
        <f t="shared" si="1515"/>
        <v>34683.462</v>
      </c>
      <c r="GF239" s="42"/>
      <c r="GG239" s="41">
        <f t="shared" ref="GG239:GH239" si="1516">SUM(GG227:GG238)</f>
        <v>0.31743000000000005</v>
      </c>
      <c r="GH239" s="32">
        <f t="shared" si="1516"/>
        <v>22.132000000000001</v>
      </c>
      <c r="GI239" s="42"/>
      <c r="GJ239" s="41">
        <f t="shared" ref="GJ239:GK239" si="1517">SUM(GJ227:GJ238)</f>
        <v>4.4900000000000001E-3</v>
      </c>
      <c r="GK239" s="32">
        <f t="shared" si="1517"/>
        <v>1.0649999999999999</v>
      </c>
      <c r="GL239" s="42"/>
      <c r="GM239" s="41">
        <f t="shared" ref="GM239:GN239" si="1518">SUM(GM227:GM238)</f>
        <v>7.3660000000000003E-2</v>
      </c>
      <c r="GN239" s="32">
        <f t="shared" si="1518"/>
        <v>0.66599999999999993</v>
      </c>
      <c r="GO239" s="42"/>
      <c r="GP239" s="41">
        <f t="shared" ref="GP239:GQ239" si="1519">SUM(GP227:GP238)</f>
        <v>32.986199999999997</v>
      </c>
      <c r="GQ239" s="32">
        <f t="shared" si="1519"/>
        <v>36.795999999999999</v>
      </c>
      <c r="GR239" s="42"/>
      <c r="GS239" s="67">
        <f t="shared" si="1453"/>
        <v>24064.383220000007</v>
      </c>
      <c r="GT239" s="65">
        <f t="shared" si="1454"/>
        <v>1113995.817</v>
      </c>
    </row>
    <row r="240" spans="1:202" x14ac:dyDescent="0.3">
      <c r="A240" s="52">
        <v>2024</v>
      </c>
      <c r="B240" s="53" t="s">
        <v>5</v>
      </c>
      <c r="C240" s="40">
        <v>0</v>
      </c>
      <c r="D240" s="79">
        <v>0</v>
      </c>
      <c r="E240" s="39">
        <f>IF(C240=0,0,D240/C240*1000)</f>
        <v>0</v>
      </c>
      <c r="F240" s="81">
        <v>155.04174</v>
      </c>
      <c r="G240" s="82">
        <v>11549.616</v>
      </c>
      <c r="H240" s="39">
        <f t="shared" ref="H240:H251" si="1520">IF(F240=0,0,G240/F240*1000)</f>
        <v>74493.591209696184</v>
      </c>
      <c r="I240" s="81">
        <v>28.121040000000001</v>
      </c>
      <c r="J240" s="82">
        <v>1823.693</v>
      </c>
      <c r="K240" s="39">
        <f t="shared" ref="K240:K251" si="1521">IF(I240=0,0,J240/I240*1000)</f>
        <v>64851.548875859495</v>
      </c>
      <c r="L240" s="40">
        <v>0</v>
      </c>
      <c r="M240" s="79">
        <v>0</v>
      </c>
      <c r="N240" s="39">
        <f t="shared" ref="N240:N251" si="1522">IF(L240=0,0,M240/L240*1000)</f>
        <v>0</v>
      </c>
      <c r="O240" s="40">
        <v>0</v>
      </c>
      <c r="P240" s="79">
        <v>0</v>
      </c>
      <c r="Q240" s="39">
        <f t="shared" ref="Q240:Q251" si="1523">IF(O240=0,0,P240/O240*1000)</f>
        <v>0</v>
      </c>
      <c r="R240" s="81">
        <v>71.629199999999997</v>
      </c>
      <c r="S240" s="82">
        <v>1521.7049999999999</v>
      </c>
      <c r="T240" s="39">
        <f t="shared" ref="T240:T251" si="1524">IF(R240=0,0,S240/R240*1000)</f>
        <v>21244.199293025747</v>
      </c>
      <c r="U240" s="40">
        <v>0</v>
      </c>
      <c r="V240" s="79">
        <v>0</v>
      </c>
      <c r="W240" s="39">
        <f t="shared" ref="W240:W251" si="1525">IF(U240=0,0,V240/U240*1000)</f>
        <v>0</v>
      </c>
      <c r="X240" s="81">
        <v>146.7465</v>
      </c>
      <c r="Y240" s="82">
        <v>8733.2160000000003</v>
      </c>
      <c r="Z240" s="39">
        <f t="shared" ref="Z240:Z251" si="1526">IF(X240=0,0,Y240/X240*1000)</f>
        <v>59512.260939783911</v>
      </c>
      <c r="AA240" s="81">
        <v>3.0249999999999999E-2</v>
      </c>
      <c r="AB240" s="82">
        <v>0.13900000000000001</v>
      </c>
      <c r="AC240" s="39">
        <f t="shared" ref="AC240:AC251" si="1527">IF(AA240=0,0,AB240/AA240*1000)</f>
        <v>4595.0413223140504</v>
      </c>
      <c r="AD240" s="40">
        <v>0</v>
      </c>
      <c r="AE240" s="79">
        <v>0</v>
      </c>
      <c r="AF240" s="39">
        <f t="shared" ref="AF240:AF251" si="1528">IF(AD240=0,0,AE240/AD240*1000)</f>
        <v>0</v>
      </c>
      <c r="AG240" s="40">
        <v>0</v>
      </c>
      <c r="AH240" s="79">
        <v>0</v>
      </c>
      <c r="AI240" s="39">
        <f t="shared" ref="AI240:AI251" si="1529">IF(AG240=0,0,AH240/AG240*1000)</f>
        <v>0</v>
      </c>
      <c r="AJ240" s="81">
        <v>430.928</v>
      </c>
      <c r="AK240" s="82">
        <v>27449.85</v>
      </c>
      <c r="AL240" s="39">
        <f t="shared" ref="AL240:AL251" si="1530">IF(AJ240=0,0,AK240/AJ240*1000)</f>
        <v>63699.388296884863</v>
      </c>
      <c r="AM240" s="81">
        <v>1E-3</v>
      </c>
      <c r="AN240" s="82">
        <v>1.738</v>
      </c>
      <c r="AO240" s="39">
        <f t="shared" ref="AO240:AO251" si="1531">IF(AM240=0,0,AN240/AM240*1000)</f>
        <v>1738000</v>
      </c>
      <c r="AP240" s="81">
        <v>5.0000000000000001E-3</v>
      </c>
      <c r="AQ240" s="82">
        <v>3.5000000000000003E-2</v>
      </c>
      <c r="AR240" s="39">
        <f t="shared" ref="AR240:AR251" si="1532">IF(AP240=0,0,AQ240/AP240*1000)</f>
        <v>7000.0000000000009</v>
      </c>
      <c r="AS240" s="40">
        <v>0</v>
      </c>
      <c r="AT240" s="79">
        <v>0</v>
      </c>
      <c r="AU240" s="39">
        <f t="shared" ref="AU240:AU251" si="1533">IF(AS240=0,0,AT240/AS240*1000)</f>
        <v>0</v>
      </c>
      <c r="AV240" s="81">
        <v>212.09116</v>
      </c>
      <c r="AW240" s="82">
        <v>12222.923000000001</v>
      </c>
      <c r="AX240" s="39">
        <f t="shared" ref="AX240:AX251" si="1534">IF(AV240=0,0,AW240/AV240*1000)</f>
        <v>57630.516047910722</v>
      </c>
      <c r="AY240" s="40">
        <v>0</v>
      </c>
      <c r="AZ240" s="79">
        <v>0</v>
      </c>
      <c r="BA240" s="39">
        <f t="shared" ref="BA240:BA251" si="1535">IF(AY240=0,0,AZ240/AY240*1000)</f>
        <v>0</v>
      </c>
      <c r="BB240" s="40">
        <v>0</v>
      </c>
      <c r="BC240" s="79">
        <v>0</v>
      </c>
      <c r="BD240" s="39">
        <f t="shared" ref="BD240:BD251" si="1536">IF(BB240=0,0,BC240/BB240*1000)</f>
        <v>0</v>
      </c>
      <c r="BE240" s="40"/>
      <c r="BF240" s="79"/>
      <c r="BG240" s="39"/>
      <c r="BH240" s="40">
        <v>0</v>
      </c>
      <c r="BI240" s="79">
        <v>0</v>
      </c>
      <c r="BJ240" s="39">
        <f t="shared" ref="BJ240:BJ251" si="1537">IF(BH240=0,0,BI240/BH240*1000)</f>
        <v>0</v>
      </c>
      <c r="BK240" s="40">
        <v>0</v>
      </c>
      <c r="BL240" s="79">
        <v>0</v>
      </c>
      <c r="BM240" s="39">
        <f t="shared" ref="BM240:BM251" si="1538">IF(BK240=0,0,BL240/BK240*1000)</f>
        <v>0</v>
      </c>
      <c r="BN240" s="40">
        <v>0</v>
      </c>
      <c r="BO240" s="79">
        <v>0</v>
      </c>
      <c r="BP240" s="39">
        <f t="shared" ref="BP240:BP251" si="1539">IF(BN240=0,0,BO240/BN240*1000)</f>
        <v>0</v>
      </c>
      <c r="BQ240" s="40">
        <v>0</v>
      </c>
      <c r="BR240" s="79">
        <v>0</v>
      </c>
      <c r="BS240" s="39">
        <f t="shared" ref="BS240:BS251" si="1540">IF(BQ240=0,0,BR240/BQ240*1000)</f>
        <v>0</v>
      </c>
      <c r="BT240" s="81">
        <v>13.101459999999999</v>
      </c>
      <c r="BU240" s="82">
        <v>623.37599999999998</v>
      </c>
      <c r="BV240" s="39">
        <f t="shared" ref="BV240:BV251" si="1541">IF(BT240=0,0,BU240/BT240*1000)</f>
        <v>47580.651316723481</v>
      </c>
      <c r="BW240" s="40">
        <v>0</v>
      </c>
      <c r="BX240" s="79">
        <v>0</v>
      </c>
      <c r="BY240" s="39">
        <f t="shared" ref="BY240:BY251" si="1542">IF(BW240=0,0,BX240/BW240*1000)</f>
        <v>0</v>
      </c>
      <c r="BZ240" s="81">
        <v>134.60281000000001</v>
      </c>
      <c r="CA240" s="82">
        <v>3317.9609999999998</v>
      </c>
      <c r="CB240" s="39">
        <f t="shared" ref="CB240:CB251" si="1543">IF(BZ240=0,0,CA240/BZ240*1000)</f>
        <v>24650.012878631584</v>
      </c>
      <c r="CC240" s="40">
        <v>0</v>
      </c>
      <c r="CD240" s="79">
        <v>0</v>
      </c>
      <c r="CE240" s="39">
        <f t="shared" ref="CE240:CE251" si="1544">IF(CC240=0,0,CD240/CC240*1000)</f>
        <v>0</v>
      </c>
      <c r="CF240" s="81">
        <v>40.249000000000002</v>
      </c>
      <c r="CG240" s="82">
        <v>3284.38</v>
      </c>
      <c r="CH240" s="39">
        <f t="shared" ref="CH240:CH251" si="1545">IF(CF240=0,0,CG240/CF240*1000)</f>
        <v>81601.530472806771</v>
      </c>
      <c r="CI240" s="40">
        <v>0</v>
      </c>
      <c r="CJ240" s="79">
        <v>0</v>
      </c>
      <c r="CK240" s="39">
        <f t="shared" ref="CK240:CK251" si="1546">IF(CI240=0,0,CJ240/CI240*1000)</f>
        <v>0</v>
      </c>
      <c r="CL240" s="40">
        <v>0</v>
      </c>
      <c r="CM240" s="79">
        <v>0</v>
      </c>
      <c r="CN240" s="39">
        <f t="shared" ref="CN240:CN251" si="1547">IF(CL240=0,0,CM240/CL240*1000)</f>
        <v>0</v>
      </c>
      <c r="CO240" s="40">
        <v>0</v>
      </c>
      <c r="CP240" s="79">
        <v>0</v>
      </c>
      <c r="CQ240" s="39">
        <f t="shared" ref="CQ240:CQ251" si="1548">IF(CO240=0,0,CP240/CO240*1000)</f>
        <v>0</v>
      </c>
      <c r="CR240" s="40">
        <v>0</v>
      </c>
      <c r="CS240" s="79">
        <v>0</v>
      </c>
      <c r="CT240" s="39">
        <f t="shared" ref="CT240:CT251" si="1549">IF(CR240=0,0,CS240/CR240*1000)</f>
        <v>0</v>
      </c>
      <c r="CU240" s="40">
        <v>0</v>
      </c>
      <c r="CV240" s="79">
        <v>0</v>
      </c>
      <c r="CW240" s="39">
        <f t="shared" ref="CW240:CW251" si="1550">IF(CU240=0,0,CV240/CU240*1000)</f>
        <v>0</v>
      </c>
      <c r="CX240" s="40"/>
      <c r="CY240" s="79"/>
      <c r="CZ240" s="39"/>
      <c r="DA240" s="40">
        <v>0</v>
      </c>
      <c r="DB240" s="79">
        <v>0</v>
      </c>
      <c r="DC240" s="39">
        <f t="shared" ref="DC240:DC251" si="1551">IF(DA240=0,0,DB240/DA240*1000)</f>
        <v>0</v>
      </c>
      <c r="DD240" s="40">
        <v>0</v>
      </c>
      <c r="DE240" s="79">
        <v>0</v>
      </c>
      <c r="DF240" s="39">
        <f t="shared" ref="DF240:DF251" si="1552">IF(DD240=0,0,DE240/DD240*1000)</f>
        <v>0</v>
      </c>
      <c r="DG240" s="40">
        <v>0</v>
      </c>
      <c r="DH240" s="79">
        <v>0</v>
      </c>
      <c r="DI240" s="39">
        <f t="shared" ref="DI240:DI251" si="1553">IF(DG240=0,0,DH240/DG240*1000)</f>
        <v>0</v>
      </c>
      <c r="DJ240" s="40">
        <v>0</v>
      </c>
      <c r="DK240" s="79">
        <v>0</v>
      </c>
      <c r="DL240" s="39">
        <f t="shared" ref="DL240:DL251" si="1554">IF(DJ240=0,0,DK240/DJ240*1000)</f>
        <v>0</v>
      </c>
      <c r="DM240" s="81">
        <v>541.27949999999998</v>
      </c>
      <c r="DN240" s="82">
        <v>30756.77</v>
      </c>
      <c r="DO240" s="39">
        <f t="shared" ref="DO240:DO251" si="1555">IF(DM240=0,0,DN240/DM240*1000)</f>
        <v>56822.344093947773</v>
      </c>
      <c r="DP240" s="40">
        <v>0</v>
      </c>
      <c r="DQ240" s="79">
        <v>0</v>
      </c>
      <c r="DR240" s="39">
        <f t="shared" ref="DR240:DR251" si="1556">IF(DP240=0,0,DQ240/DP240*1000)</f>
        <v>0</v>
      </c>
      <c r="DS240" s="40">
        <v>0</v>
      </c>
      <c r="DT240" s="79">
        <v>0</v>
      </c>
      <c r="DU240" s="39">
        <f t="shared" ref="DU240:DU251" si="1557">IF(DS240=0,0,DT240/DS240*1000)</f>
        <v>0</v>
      </c>
      <c r="DV240" s="40">
        <v>0</v>
      </c>
      <c r="DW240" s="79">
        <v>0</v>
      </c>
      <c r="DX240" s="39">
        <f t="shared" ref="DX240:DX251" si="1558">IF(DV240=0,0,DW240/DV240*1000)</f>
        <v>0</v>
      </c>
      <c r="DY240" s="40">
        <v>0</v>
      </c>
      <c r="DZ240" s="79">
        <v>0</v>
      </c>
      <c r="EA240" s="39">
        <f t="shared" ref="EA240:EA251" si="1559">IF(DY240=0,0,DZ240/DY240*1000)</f>
        <v>0</v>
      </c>
      <c r="EB240" s="40">
        <v>0</v>
      </c>
      <c r="EC240" s="79">
        <v>0</v>
      </c>
      <c r="ED240" s="39">
        <f t="shared" ref="ED240:ED251" si="1560">IF(EB240=0,0,EC240/EB240*1000)</f>
        <v>0</v>
      </c>
      <c r="EE240" s="40">
        <v>0</v>
      </c>
      <c r="EF240" s="79">
        <v>0</v>
      </c>
      <c r="EG240" s="39">
        <f t="shared" ref="EG240:EG251" si="1561">IF(EE240=0,0,EF240/EE240*1000)</f>
        <v>0</v>
      </c>
      <c r="EH240" s="40">
        <v>0</v>
      </c>
      <c r="EI240" s="79">
        <v>0</v>
      </c>
      <c r="EJ240" s="39">
        <f t="shared" ref="EJ240:EJ251" si="1562">IF(EH240=0,0,EI240/EH240*1000)</f>
        <v>0</v>
      </c>
      <c r="EK240" s="40">
        <v>0</v>
      </c>
      <c r="EL240" s="79">
        <v>0</v>
      </c>
      <c r="EM240" s="39">
        <f t="shared" ref="EM240:EM251" si="1563">IF(EK240=0,0,EL240/EK240*1000)</f>
        <v>0</v>
      </c>
      <c r="EN240" s="40">
        <v>0</v>
      </c>
      <c r="EO240" s="79">
        <v>0</v>
      </c>
      <c r="EP240" s="39">
        <f t="shared" ref="EP240:EP251" si="1564">IF(EN240=0,0,EO240/EN240*1000)</f>
        <v>0</v>
      </c>
      <c r="EQ240" s="40">
        <v>0</v>
      </c>
      <c r="ER240" s="79">
        <v>0</v>
      </c>
      <c r="ES240" s="39">
        <f t="shared" ref="ES240:ES251" si="1565">IF(EQ240=0,0,ER240/EQ240*1000)</f>
        <v>0</v>
      </c>
      <c r="ET240" s="81">
        <v>141.29998000000001</v>
      </c>
      <c r="EU240" s="82">
        <v>5576.9229999999998</v>
      </c>
      <c r="EV240" s="39">
        <f t="shared" ref="EV240:EV251" si="1566">IF(ET240=0,0,EU240/ET240*1000)</f>
        <v>39468.675084030445</v>
      </c>
      <c r="EW240" s="40">
        <v>0</v>
      </c>
      <c r="EX240" s="79">
        <v>0</v>
      </c>
      <c r="EY240" s="39">
        <f t="shared" ref="EY240:EY251" si="1567">IF(EW240=0,0,EX240/EW240*1000)</f>
        <v>0</v>
      </c>
      <c r="EZ240" s="40">
        <v>0</v>
      </c>
      <c r="FA240" s="79">
        <v>0</v>
      </c>
      <c r="FB240" s="39">
        <f t="shared" ref="FB240:FB251" si="1568">IF(EZ240=0,0,FA240/EZ240*1000)</f>
        <v>0</v>
      </c>
      <c r="FC240" s="40">
        <v>0</v>
      </c>
      <c r="FD240" s="79">
        <v>0</v>
      </c>
      <c r="FE240" s="39">
        <f t="shared" ref="FE240:FE251" si="1569">IF(FC240=0,0,FD240/FC240*1000)</f>
        <v>0</v>
      </c>
      <c r="FF240" s="40">
        <v>0</v>
      </c>
      <c r="FG240" s="79">
        <v>0</v>
      </c>
      <c r="FH240" s="39">
        <f t="shared" ref="FH240:FH251" si="1570">IF(FF240=0,0,FG240/FF240*1000)</f>
        <v>0</v>
      </c>
      <c r="FI240" s="40">
        <v>0</v>
      </c>
      <c r="FJ240" s="79">
        <v>0</v>
      </c>
      <c r="FK240" s="39">
        <f t="shared" ref="FK240:FK251" si="1571">IF(FI240=0,0,FJ240/FI240*1000)</f>
        <v>0</v>
      </c>
      <c r="FL240" s="81">
        <v>46.337129999999995</v>
      </c>
      <c r="FM240" s="82">
        <v>1665.085</v>
      </c>
      <c r="FN240" s="39">
        <f t="shared" ref="FN240:FN251" si="1572">IF(FL240=0,0,FM240/FL240*1000)</f>
        <v>35934.141799459743</v>
      </c>
      <c r="FO240" s="40">
        <v>0</v>
      </c>
      <c r="FP240" s="79">
        <v>0</v>
      </c>
      <c r="FQ240" s="39">
        <f t="shared" ref="FQ240:FQ251" si="1573">IF(FO240=0,0,FP240/FO240*1000)</f>
        <v>0</v>
      </c>
      <c r="FR240" s="40">
        <v>0</v>
      </c>
      <c r="FS240" s="79">
        <v>0</v>
      </c>
      <c r="FT240" s="39">
        <f t="shared" ref="FT240:FT251" si="1574">IF(FR240=0,0,FS240/FR240*1000)</f>
        <v>0</v>
      </c>
      <c r="FU240" s="40">
        <v>0</v>
      </c>
      <c r="FV240" s="79">
        <v>0</v>
      </c>
      <c r="FW240" s="39">
        <f t="shared" ref="FW240:FW251" si="1575">IF(FU240=0,0,FV240/FU240*1000)</f>
        <v>0</v>
      </c>
      <c r="FX240" s="40">
        <v>0</v>
      </c>
      <c r="FY240" s="79">
        <v>0</v>
      </c>
      <c r="FZ240" s="39">
        <f t="shared" ref="FZ240:FZ251" si="1576">IF(FX240=0,0,FY240/FX240*1000)</f>
        <v>0</v>
      </c>
      <c r="GA240" s="81">
        <v>3.27E-2</v>
      </c>
      <c r="GB240" s="82">
        <v>7.766</v>
      </c>
      <c r="GC240" s="39">
        <f t="shared" ref="GC240:GC251" si="1577">IF(GA240=0,0,GB240/GA240*1000)</f>
        <v>237492.35474006116</v>
      </c>
      <c r="GD240" s="81">
        <v>28.40971</v>
      </c>
      <c r="GE240" s="82">
        <v>3059.2150000000001</v>
      </c>
      <c r="GF240" s="39">
        <f t="shared" ref="GF240:GF251" si="1578">IF(GD240=0,0,GE240/GD240*1000)</f>
        <v>107682.0213933898</v>
      </c>
      <c r="GG240" s="40">
        <v>0</v>
      </c>
      <c r="GH240" s="79">
        <v>0</v>
      </c>
      <c r="GI240" s="39">
        <f t="shared" ref="GI240:GI251" si="1579">IF(GG240=0,0,GH240/GG240*1000)</f>
        <v>0</v>
      </c>
      <c r="GJ240" s="81">
        <v>8.9199999999999991E-3</v>
      </c>
      <c r="GK240" s="82">
        <v>2.222</v>
      </c>
      <c r="GL240" s="39">
        <f t="shared" ref="GL240:GL251" si="1580">IF(GJ240=0,0,GK240/GJ240*1000)</f>
        <v>249103.13901345292</v>
      </c>
      <c r="GM240" s="81">
        <v>8.0000000000000002E-3</v>
      </c>
      <c r="GN240" s="82">
        <v>0.14399999999999999</v>
      </c>
      <c r="GO240" s="39">
        <f t="shared" ref="GO240:GO251" si="1581">IF(GM240=0,0,GN240/GM240*1000)</f>
        <v>18000</v>
      </c>
      <c r="GP240" s="40">
        <v>0</v>
      </c>
      <c r="GQ240" s="79">
        <v>0</v>
      </c>
      <c r="GR240" s="39">
        <f t="shared" ref="GR240:GR251" si="1582">IF(GP240=0,0,GQ240/GP240*1000)</f>
        <v>0</v>
      </c>
      <c r="GS240" s="66">
        <f>SUMIF($C$5:$GR$5,"Ton",C240:GR240)</f>
        <v>1989.9231</v>
      </c>
      <c r="GT240" s="68">
        <f>SUMIF($C$5:$GR$5,"F*",C240:GR240)</f>
        <v>111596.757</v>
      </c>
    </row>
    <row r="241" spans="1:202" x14ac:dyDescent="0.3">
      <c r="A241" s="52">
        <v>2024</v>
      </c>
      <c r="B241" s="53" t="s">
        <v>6</v>
      </c>
      <c r="C241" s="40">
        <v>0</v>
      </c>
      <c r="D241" s="79">
        <v>0</v>
      </c>
      <c r="E241" s="39">
        <f t="shared" ref="E241:E242" si="1583">IF(C241=0,0,D241/C241*1000)</f>
        <v>0</v>
      </c>
      <c r="F241" s="80">
        <v>9.5039999999999996</v>
      </c>
      <c r="G241" s="79">
        <v>469.31</v>
      </c>
      <c r="H241" s="39">
        <f t="shared" si="1520"/>
        <v>49380.26094276095</v>
      </c>
      <c r="I241" s="80">
        <v>70.705749999999995</v>
      </c>
      <c r="J241" s="79">
        <v>3996.7109999999998</v>
      </c>
      <c r="K241" s="39">
        <f t="shared" si="1521"/>
        <v>56525.968538626636</v>
      </c>
      <c r="L241" s="40">
        <v>0</v>
      </c>
      <c r="M241" s="79">
        <v>0</v>
      </c>
      <c r="N241" s="39">
        <f t="shared" si="1522"/>
        <v>0</v>
      </c>
      <c r="O241" s="40">
        <v>0</v>
      </c>
      <c r="P241" s="79">
        <v>0</v>
      </c>
      <c r="Q241" s="39">
        <f t="shared" si="1523"/>
        <v>0</v>
      </c>
      <c r="R241" s="80">
        <v>401.565</v>
      </c>
      <c r="S241" s="79">
        <v>8838.4950000000008</v>
      </c>
      <c r="T241" s="39">
        <f t="shared" si="1524"/>
        <v>22010.122894176537</v>
      </c>
      <c r="U241" s="40">
        <v>0</v>
      </c>
      <c r="V241" s="79">
        <v>0</v>
      </c>
      <c r="W241" s="39">
        <f t="shared" si="1525"/>
        <v>0</v>
      </c>
      <c r="X241" s="80">
        <v>72.738100000000003</v>
      </c>
      <c r="Y241" s="79">
        <v>4625.3220000000001</v>
      </c>
      <c r="Z241" s="39">
        <f t="shared" si="1526"/>
        <v>63588.710730689971</v>
      </c>
      <c r="AA241" s="80">
        <v>7.0000000000000001E-3</v>
      </c>
      <c r="AB241" s="79">
        <v>4.28</v>
      </c>
      <c r="AC241" s="39">
        <f t="shared" si="1527"/>
        <v>611428.57142857148</v>
      </c>
      <c r="AD241" s="40">
        <v>0</v>
      </c>
      <c r="AE241" s="79">
        <v>0</v>
      </c>
      <c r="AF241" s="39">
        <f t="shared" si="1528"/>
        <v>0</v>
      </c>
      <c r="AG241" s="40">
        <v>0</v>
      </c>
      <c r="AH241" s="79">
        <v>0</v>
      </c>
      <c r="AI241" s="39">
        <f t="shared" si="1529"/>
        <v>0</v>
      </c>
      <c r="AJ241" s="80">
        <v>493.15499999999997</v>
      </c>
      <c r="AK241" s="79">
        <v>31836.57</v>
      </c>
      <c r="AL241" s="39">
        <f t="shared" si="1530"/>
        <v>64556.924293579104</v>
      </c>
      <c r="AM241" s="40">
        <v>0</v>
      </c>
      <c r="AN241" s="79">
        <v>0</v>
      </c>
      <c r="AO241" s="39">
        <f t="shared" si="1531"/>
        <v>0</v>
      </c>
      <c r="AP241" s="40">
        <v>0</v>
      </c>
      <c r="AQ241" s="79">
        <v>0</v>
      </c>
      <c r="AR241" s="39">
        <f t="shared" si="1532"/>
        <v>0</v>
      </c>
      <c r="AS241" s="40">
        <v>0</v>
      </c>
      <c r="AT241" s="79">
        <v>0</v>
      </c>
      <c r="AU241" s="39">
        <f t="shared" si="1533"/>
        <v>0</v>
      </c>
      <c r="AV241" s="80">
        <v>279.47899999999998</v>
      </c>
      <c r="AW241" s="79">
        <v>16024.865</v>
      </c>
      <c r="AX241" s="39">
        <f t="shared" si="1534"/>
        <v>57338.351003116513</v>
      </c>
      <c r="AY241" s="80">
        <v>6.4950000000000001</v>
      </c>
      <c r="AZ241" s="79">
        <v>248.96199999999999</v>
      </c>
      <c r="BA241" s="39">
        <f t="shared" si="1535"/>
        <v>38331.331793687445</v>
      </c>
      <c r="BB241" s="40">
        <v>0</v>
      </c>
      <c r="BC241" s="79">
        <v>0</v>
      </c>
      <c r="BD241" s="39">
        <f t="shared" si="1536"/>
        <v>0</v>
      </c>
      <c r="BE241" s="80"/>
      <c r="BF241" s="79"/>
      <c r="BG241" s="39"/>
      <c r="BH241" s="80">
        <v>14.234999999999999</v>
      </c>
      <c r="BI241" s="79">
        <v>540.76599999999996</v>
      </c>
      <c r="BJ241" s="39">
        <f t="shared" si="1537"/>
        <v>37988.479100807868</v>
      </c>
      <c r="BK241" s="40">
        <v>0</v>
      </c>
      <c r="BL241" s="79">
        <v>0</v>
      </c>
      <c r="BM241" s="39">
        <f t="shared" si="1538"/>
        <v>0</v>
      </c>
      <c r="BN241" s="40">
        <v>0</v>
      </c>
      <c r="BO241" s="79">
        <v>0</v>
      </c>
      <c r="BP241" s="39">
        <f t="shared" si="1539"/>
        <v>0</v>
      </c>
      <c r="BQ241" s="40">
        <v>0</v>
      </c>
      <c r="BR241" s="79">
        <v>0</v>
      </c>
      <c r="BS241" s="39">
        <f t="shared" si="1540"/>
        <v>0</v>
      </c>
      <c r="BT241" s="80">
        <v>35.870249999999999</v>
      </c>
      <c r="BU241" s="79">
        <v>1761.539</v>
      </c>
      <c r="BV241" s="39">
        <f t="shared" si="1541"/>
        <v>49108.634592733535</v>
      </c>
      <c r="BW241" s="40">
        <v>0</v>
      </c>
      <c r="BX241" s="79">
        <v>0</v>
      </c>
      <c r="BY241" s="39">
        <f t="shared" si="1542"/>
        <v>0</v>
      </c>
      <c r="BZ241" s="40">
        <v>0</v>
      </c>
      <c r="CA241" s="79">
        <v>0</v>
      </c>
      <c r="CB241" s="39">
        <f t="shared" si="1543"/>
        <v>0</v>
      </c>
      <c r="CC241" s="40">
        <v>0</v>
      </c>
      <c r="CD241" s="79">
        <v>0</v>
      </c>
      <c r="CE241" s="39">
        <f t="shared" si="1544"/>
        <v>0</v>
      </c>
      <c r="CF241" s="40">
        <v>0</v>
      </c>
      <c r="CG241" s="79">
        <v>0</v>
      </c>
      <c r="CH241" s="39">
        <f t="shared" si="1545"/>
        <v>0</v>
      </c>
      <c r="CI241" s="40">
        <v>0</v>
      </c>
      <c r="CJ241" s="79">
        <v>0</v>
      </c>
      <c r="CK241" s="39">
        <f t="shared" si="1546"/>
        <v>0</v>
      </c>
      <c r="CL241" s="80">
        <v>1.98E-3</v>
      </c>
      <c r="CM241" s="79">
        <v>0.57399999999999995</v>
      </c>
      <c r="CN241" s="39">
        <f t="shared" si="1547"/>
        <v>289898.98989898991</v>
      </c>
      <c r="CO241" s="80">
        <v>5.0999999999999997E-2</v>
      </c>
      <c r="CP241" s="79">
        <v>2.69</v>
      </c>
      <c r="CQ241" s="39">
        <f t="shared" si="1548"/>
        <v>52745.098039215693</v>
      </c>
      <c r="CR241" s="40">
        <v>0</v>
      </c>
      <c r="CS241" s="79">
        <v>0</v>
      </c>
      <c r="CT241" s="39">
        <f t="shared" si="1549"/>
        <v>0</v>
      </c>
      <c r="CU241" s="40">
        <v>0</v>
      </c>
      <c r="CV241" s="79">
        <v>0</v>
      </c>
      <c r="CW241" s="39">
        <f t="shared" si="1550"/>
        <v>0</v>
      </c>
      <c r="CX241" s="40"/>
      <c r="CY241" s="79"/>
      <c r="CZ241" s="39"/>
      <c r="DA241" s="40">
        <v>0</v>
      </c>
      <c r="DB241" s="79">
        <v>0</v>
      </c>
      <c r="DC241" s="39">
        <f t="shared" si="1551"/>
        <v>0</v>
      </c>
      <c r="DD241" s="40">
        <v>0</v>
      </c>
      <c r="DE241" s="79">
        <v>0</v>
      </c>
      <c r="DF241" s="39">
        <f t="shared" si="1552"/>
        <v>0</v>
      </c>
      <c r="DG241" s="40">
        <v>0</v>
      </c>
      <c r="DH241" s="79">
        <v>0</v>
      </c>
      <c r="DI241" s="39">
        <f t="shared" si="1553"/>
        <v>0</v>
      </c>
      <c r="DJ241" s="40">
        <v>0</v>
      </c>
      <c r="DK241" s="79">
        <v>0</v>
      </c>
      <c r="DL241" s="39">
        <f t="shared" si="1554"/>
        <v>0</v>
      </c>
      <c r="DM241" s="80">
        <v>746.59345999999994</v>
      </c>
      <c r="DN241" s="79">
        <v>40658.605000000003</v>
      </c>
      <c r="DO241" s="39">
        <f t="shared" si="1555"/>
        <v>54458.828235650508</v>
      </c>
      <c r="DP241" s="40">
        <v>0</v>
      </c>
      <c r="DQ241" s="79">
        <v>0</v>
      </c>
      <c r="DR241" s="39">
        <f t="shared" si="1556"/>
        <v>0</v>
      </c>
      <c r="DS241" s="40">
        <v>0</v>
      </c>
      <c r="DT241" s="79">
        <v>0</v>
      </c>
      <c r="DU241" s="39">
        <f t="shared" si="1557"/>
        <v>0</v>
      </c>
      <c r="DV241" s="40">
        <v>0</v>
      </c>
      <c r="DW241" s="79">
        <v>0</v>
      </c>
      <c r="DX241" s="39">
        <f t="shared" si="1558"/>
        <v>0</v>
      </c>
      <c r="DY241" s="40">
        <v>0</v>
      </c>
      <c r="DZ241" s="79">
        <v>0</v>
      </c>
      <c r="EA241" s="39">
        <f t="shared" si="1559"/>
        <v>0</v>
      </c>
      <c r="EB241" s="40">
        <v>0</v>
      </c>
      <c r="EC241" s="79">
        <v>0</v>
      </c>
      <c r="ED241" s="39">
        <f t="shared" si="1560"/>
        <v>0</v>
      </c>
      <c r="EE241" s="40">
        <v>0</v>
      </c>
      <c r="EF241" s="79">
        <v>0</v>
      </c>
      <c r="EG241" s="39">
        <f t="shared" si="1561"/>
        <v>0</v>
      </c>
      <c r="EH241" s="40">
        <v>0</v>
      </c>
      <c r="EI241" s="79">
        <v>0</v>
      </c>
      <c r="EJ241" s="39">
        <f t="shared" si="1562"/>
        <v>0</v>
      </c>
      <c r="EK241" s="80">
        <v>2.0499999999999997E-3</v>
      </c>
      <c r="EL241" s="79">
        <v>7.3929999999999998</v>
      </c>
      <c r="EM241" s="39">
        <f t="shared" si="1563"/>
        <v>3606341.4634146341</v>
      </c>
      <c r="EN241" s="40">
        <v>0</v>
      </c>
      <c r="EO241" s="79">
        <v>0</v>
      </c>
      <c r="EP241" s="39">
        <f t="shared" si="1564"/>
        <v>0</v>
      </c>
      <c r="EQ241" s="40">
        <v>0</v>
      </c>
      <c r="ER241" s="79">
        <v>0</v>
      </c>
      <c r="ES241" s="39">
        <f t="shared" si="1565"/>
        <v>0</v>
      </c>
      <c r="ET241" s="80">
        <v>127.9468</v>
      </c>
      <c r="EU241" s="79">
        <v>5791.9070000000002</v>
      </c>
      <c r="EV241" s="39">
        <f t="shared" si="1566"/>
        <v>45268.087986569422</v>
      </c>
      <c r="EW241" s="40">
        <v>0</v>
      </c>
      <c r="EX241" s="79">
        <v>0</v>
      </c>
      <c r="EY241" s="39">
        <f t="shared" si="1567"/>
        <v>0</v>
      </c>
      <c r="EZ241" s="40">
        <v>0</v>
      </c>
      <c r="FA241" s="79">
        <v>0</v>
      </c>
      <c r="FB241" s="39">
        <f t="shared" si="1568"/>
        <v>0</v>
      </c>
      <c r="FC241" s="40">
        <v>0</v>
      </c>
      <c r="FD241" s="79">
        <v>0</v>
      </c>
      <c r="FE241" s="39">
        <f t="shared" si="1569"/>
        <v>0</v>
      </c>
      <c r="FF241" s="40">
        <v>0</v>
      </c>
      <c r="FG241" s="79">
        <v>0</v>
      </c>
      <c r="FH241" s="39">
        <f t="shared" si="1570"/>
        <v>0</v>
      </c>
      <c r="FI241" s="40">
        <v>0</v>
      </c>
      <c r="FJ241" s="79">
        <v>0</v>
      </c>
      <c r="FK241" s="39">
        <f t="shared" si="1571"/>
        <v>0</v>
      </c>
      <c r="FL241" s="80">
        <v>3.5</v>
      </c>
      <c r="FM241" s="79">
        <v>1090.47</v>
      </c>
      <c r="FN241" s="39">
        <f t="shared" si="1572"/>
        <v>311562.8571428571</v>
      </c>
      <c r="FO241" s="40">
        <v>0</v>
      </c>
      <c r="FP241" s="79">
        <v>0</v>
      </c>
      <c r="FQ241" s="39">
        <f t="shared" si="1573"/>
        <v>0</v>
      </c>
      <c r="FR241" s="40">
        <v>0</v>
      </c>
      <c r="FS241" s="79">
        <v>0</v>
      </c>
      <c r="FT241" s="39">
        <f t="shared" si="1574"/>
        <v>0</v>
      </c>
      <c r="FU241" s="40">
        <v>0</v>
      </c>
      <c r="FV241" s="79">
        <v>0</v>
      </c>
      <c r="FW241" s="39">
        <f t="shared" si="1575"/>
        <v>0</v>
      </c>
      <c r="FX241" s="40">
        <v>0</v>
      </c>
      <c r="FY241" s="79">
        <v>0</v>
      </c>
      <c r="FZ241" s="39">
        <f t="shared" si="1576"/>
        <v>0</v>
      </c>
      <c r="GA241" s="40">
        <v>0</v>
      </c>
      <c r="GB241" s="79">
        <v>0</v>
      </c>
      <c r="GC241" s="39">
        <f t="shared" si="1577"/>
        <v>0</v>
      </c>
      <c r="GD241" s="80">
        <v>29.927990000000001</v>
      </c>
      <c r="GE241" s="79">
        <v>2920.623</v>
      </c>
      <c r="GF241" s="39">
        <f t="shared" si="1578"/>
        <v>97588.344556383498</v>
      </c>
      <c r="GG241" s="40">
        <v>0</v>
      </c>
      <c r="GH241" s="79">
        <v>0</v>
      </c>
      <c r="GI241" s="39">
        <f t="shared" si="1579"/>
        <v>0</v>
      </c>
      <c r="GJ241" s="40">
        <v>0</v>
      </c>
      <c r="GK241" s="79">
        <v>0</v>
      </c>
      <c r="GL241" s="39">
        <f t="shared" si="1580"/>
        <v>0</v>
      </c>
      <c r="GM241" s="80">
        <v>3.3999999999999998E-3</v>
      </c>
      <c r="GN241" s="79">
        <v>8.5999999999999993E-2</v>
      </c>
      <c r="GO241" s="39">
        <f t="shared" si="1581"/>
        <v>25294.117647058822</v>
      </c>
      <c r="GP241" s="40">
        <v>0</v>
      </c>
      <c r="GQ241" s="79">
        <v>0</v>
      </c>
      <c r="GR241" s="39">
        <f t="shared" si="1582"/>
        <v>0</v>
      </c>
      <c r="GS241" s="8">
        <f t="shared" ref="GS241:GS252" si="1584">SUMIF($C$5:$GR$5,"Ton",C241:GR241)</f>
        <v>2291.78078</v>
      </c>
      <c r="GT241" s="69">
        <f t="shared" ref="GT241:GT252" si="1585">SUMIF($C$5:$GR$5,"F*",C241:GR241)</f>
        <v>118819.16800000002</v>
      </c>
    </row>
    <row r="242" spans="1:202" x14ac:dyDescent="0.3">
      <c r="A242" s="52">
        <v>2024</v>
      </c>
      <c r="B242" s="53" t="s">
        <v>7</v>
      </c>
      <c r="C242" s="40">
        <v>0</v>
      </c>
      <c r="D242" s="79">
        <v>0</v>
      </c>
      <c r="E242" s="39">
        <f t="shared" si="1583"/>
        <v>0</v>
      </c>
      <c r="F242" s="80">
        <v>121.16200000000001</v>
      </c>
      <c r="G242" s="79">
        <v>13678.8</v>
      </c>
      <c r="H242" s="39">
        <f t="shared" si="1520"/>
        <v>112896.78281969593</v>
      </c>
      <c r="I242" s="80">
        <v>74.916179999999997</v>
      </c>
      <c r="J242" s="79">
        <v>4760.2359999999999</v>
      </c>
      <c r="K242" s="39">
        <f t="shared" si="1521"/>
        <v>63540.826561098016</v>
      </c>
      <c r="L242" s="40">
        <v>0</v>
      </c>
      <c r="M242" s="79">
        <v>0</v>
      </c>
      <c r="N242" s="39">
        <f t="shared" si="1522"/>
        <v>0</v>
      </c>
      <c r="O242" s="40">
        <v>0</v>
      </c>
      <c r="P242" s="79">
        <v>0</v>
      </c>
      <c r="Q242" s="39">
        <f t="shared" si="1523"/>
        <v>0</v>
      </c>
      <c r="R242" s="80">
        <v>252.85499999999999</v>
      </c>
      <c r="S242" s="79">
        <v>5552.1170000000002</v>
      </c>
      <c r="T242" s="39">
        <f t="shared" si="1524"/>
        <v>21957.710941053174</v>
      </c>
      <c r="U242" s="40">
        <v>0</v>
      </c>
      <c r="V242" s="79">
        <v>0</v>
      </c>
      <c r="W242" s="39">
        <f t="shared" si="1525"/>
        <v>0</v>
      </c>
      <c r="X242" s="80">
        <v>48.368699999999997</v>
      </c>
      <c r="Y242" s="79">
        <v>3093.4989999999998</v>
      </c>
      <c r="Z242" s="39">
        <f t="shared" si="1526"/>
        <v>63956.628977003726</v>
      </c>
      <c r="AA242" s="40">
        <v>0</v>
      </c>
      <c r="AB242" s="79">
        <v>0</v>
      </c>
      <c r="AC242" s="39">
        <f t="shared" si="1527"/>
        <v>0</v>
      </c>
      <c r="AD242" s="40">
        <v>0</v>
      </c>
      <c r="AE242" s="79">
        <v>0</v>
      </c>
      <c r="AF242" s="39">
        <f t="shared" si="1528"/>
        <v>0</v>
      </c>
      <c r="AG242" s="40">
        <v>0</v>
      </c>
      <c r="AH242" s="79">
        <v>0</v>
      </c>
      <c r="AI242" s="39">
        <f t="shared" si="1529"/>
        <v>0</v>
      </c>
      <c r="AJ242" s="80">
        <v>403.209</v>
      </c>
      <c r="AK242" s="79">
        <v>25904.613000000001</v>
      </c>
      <c r="AL242" s="39">
        <f t="shared" si="1530"/>
        <v>64246.118018198998</v>
      </c>
      <c r="AM242" s="40">
        <v>0</v>
      </c>
      <c r="AN242" s="79">
        <v>0</v>
      </c>
      <c r="AO242" s="39">
        <f t="shared" si="1531"/>
        <v>0</v>
      </c>
      <c r="AP242" s="80">
        <v>2E-3</v>
      </c>
      <c r="AQ242" s="79">
        <v>3.5000000000000003E-2</v>
      </c>
      <c r="AR242" s="39">
        <f t="shared" si="1532"/>
        <v>17500</v>
      </c>
      <c r="AS242" s="40">
        <v>0</v>
      </c>
      <c r="AT242" s="79">
        <v>0</v>
      </c>
      <c r="AU242" s="39">
        <f t="shared" si="1533"/>
        <v>0</v>
      </c>
      <c r="AV242" s="80">
        <v>250.25326000000001</v>
      </c>
      <c r="AW242" s="79">
        <v>11736.311</v>
      </c>
      <c r="AX242" s="39">
        <f t="shared" si="1534"/>
        <v>46897.734718820444</v>
      </c>
      <c r="AY242" s="40">
        <v>0</v>
      </c>
      <c r="AZ242" s="79">
        <v>0</v>
      </c>
      <c r="BA242" s="39">
        <f t="shared" si="1535"/>
        <v>0</v>
      </c>
      <c r="BB242" s="40">
        <v>0</v>
      </c>
      <c r="BC242" s="79">
        <v>0</v>
      </c>
      <c r="BD242" s="39">
        <f t="shared" si="1536"/>
        <v>0</v>
      </c>
      <c r="BE242" s="80"/>
      <c r="BF242" s="79"/>
      <c r="BG242" s="39"/>
      <c r="BH242" s="80">
        <v>4.1700000000000001E-2</v>
      </c>
      <c r="BI242" s="79">
        <v>6.6840000000000002</v>
      </c>
      <c r="BJ242" s="39">
        <f t="shared" si="1537"/>
        <v>160287.76978417268</v>
      </c>
      <c r="BK242" s="40">
        <v>0</v>
      </c>
      <c r="BL242" s="79">
        <v>0</v>
      </c>
      <c r="BM242" s="39">
        <f t="shared" si="1538"/>
        <v>0</v>
      </c>
      <c r="BN242" s="40">
        <v>0</v>
      </c>
      <c r="BO242" s="79">
        <v>0</v>
      </c>
      <c r="BP242" s="39">
        <f t="shared" si="1539"/>
        <v>0</v>
      </c>
      <c r="BQ242" s="40">
        <v>0</v>
      </c>
      <c r="BR242" s="79">
        <v>0</v>
      </c>
      <c r="BS242" s="39">
        <f t="shared" si="1540"/>
        <v>0</v>
      </c>
      <c r="BT242" s="80">
        <v>19.109060000000003</v>
      </c>
      <c r="BU242" s="79">
        <v>981.95500000000004</v>
      </c>
      <c r="BV242" s="39">
        <f t="shared" si="1541"/>
        <v>51386.881405992754</v>
      </c>
      <c r="BW242" s="40">
        <v>0</v>
      </c>
      <c r="BX242" s="79">
        <v>0</v>
      </c>
      <c r="BY242" s="39">
        <f t="shared" si="1542"/>
        <v>0</v>
      </c>
      <c r="BZ242" s="40">
        <v>0</v>
      </c>
      <c r="CA242" s="79">
        <v>0</v>
      </c>
      <c r="CB242" s="39">
        <f t="shared" si="1543"/>
        <v>0</v>
      </c>
      <c r="CC242" s="40">
        <v>0</v>
      </c>
      <c r="CD242" s="79">
        <v>0</v>
      </c>
      <c r="CE242" s="39">
        <f t="shared" si="1544"/>
        <v>0</v>
      </c>
      <c r="CF242" s="80">
        <v>18.82573</v>
      </c>
      <c r="CG242" s="79">
        <v>1427.07</v>
      </c>
      <c r="CH242" s="39">
        <f t="shared" si="1545"/>
        <v>75804.231761530624</v>
      </c>
      <c r="CI242" s="40">
        <v>0</v>
      </c>
      <c r="CJ242" s="79">
        <v>0</v>
      </c>
      <c r="CK242" s="39">
        <f t="shared" si="1546"/>
        <v>0</v>
      </c>
      <c r="CL242" s="40">
        <v>0</v>
      </c>
      <c r="CM242" s="79">
        <v>0</v>
      </c>
      <c r="CN242" s="39">
        <f t="shared" si="1547"/>
        <v>0</v>
      </c>
      <c r="CO242" s="40">
        <v>0</v>
      </c>
      <c r="CP242" s="79">
        <v>0</v>
      </c>
      <c r="CQ242" s="39">
        <f t="shared" si="1548"/>
        <v>0</v>
      </c>
      <c r="CR242" s="80">
        <v>0.91800000000000004</v>
      </c>
      <c r="CS242" s="79">
        <v>100.196</v>
      </c>
      <c r="CT242" s="39">
        <f t="shared" si="1549"/>
        <v>109145.96949891068</v>
      </c>
      <c r="CU242" s="40">
        <v>0</v>
      </c>
      <c r="CV242" s="79">
        <v>0</v>
      </c>
      <c r="CW242" s="39">
        <f t="shared" si="1550"/>
        <v>0</v>
      </c>
      <c r="CX242" s="40"/>
      <c r="CY242" s="79"/>
      <c r="CZ242" s="39"/>
      <c r="DA242" s="40">
        <v>0</v>
      </c>
      <c r="DB242" s="79">
        <v>0</v>
      </c>
      <c r="DC242" s="39">
        <f t="shared" si="1551"/>
        <v>0</v>
      </c>
      <c r="DD242" s="40">
        <v>0</v>
      </c>
      <c r="DE242" s="79">
        <v>0</v>
      </c>
      <c r="DF242" s="39">
        <f t="shared" si="1552"/>
        <v>0</v>
      </c>
      <c r="DG242" s="40">
        <v>0</v>
      </c>
      <c r="DH242" s="79">
        <v>0</v>
      </c>
      <c r="DI242" s="39">
        <f t="shared" si="1553"/>
        <v>0</v>
      </c>
      <c r="DJ242" s="40">
        <v>0</v>
      </c>
      <c r="DK242" s="79">
        <v>0</v>
      </c>
      <c r="DL242" s="39">
        <f t="shared" si="1554"/>
        <v>0</v>
      </c>
      <c r="DM242" s="80">
        <v>509.82785999999999</v>
      </c>
      <c r="DN242" s="79">
        <v>29010.281999999999</v>
      </c>
      <c r="DO242" s="39">
        <f t="shared" si="1555"/>
        <v>56902.112018750799</v>
      </c>
      <c r="DP242" s="40">
        <v>0</v>
      </c>
      <c r="DQ242" s="79">
        <v>0</v>
      </c>
      <c r="DR242" s="39">
        <f t="shared" si="1556"/>
        <v>0</v>
      </c>
      <c r="DS242" s="40">
        <v>0</v>
      </c>
      <c r="DT242" s="79">
        <v>0</v>
      </c>
      <c r="DU242" s="39">
        <f t="shared" si="1557"/>
        <v>0</v>
      </c>
      <c r="DV242" s="40">
        <v>0</v>
      </c>
      <c r="DW242" s="79">
        <v>0</v>
      </c>
      <c r="DX242" s="39">
        <f t="shared" si="1558"/>
        <v>0</v>
      </c>
      <c r="DY242" s="40">
        <v>0</v>
      </c>
      <c r="DZ242" s="79">
        <v>0</v>
      </c>
      <c r="EA242" s="39">
        <f t="shared" si="1559"/>
        <v>0</v>
      </c>
      <c r="EB242" s="40">
        <v>0</v>
      </c>
      <c r="EC242" s="79">
        <v>0</v>
      </c>
      <c r="ED242" s="39">
        <f t="shared" si="1560"/>
        <v>0</v>
      </c>
      <c r="EE242" s="40">
        <v>0</v>
      </c>
      <c r="EF242" s="79">
        <v>0</v>
      </c>
      <c r="EG242" s="39">
        <f t="shared" si="1561"/>
        <v>0</v>
      </c>
      <c r="EH242" s="40">
        <v>0</v>
      </c>
      <c r="EI242" s="79">
        <v>0</v>
      </c>
      <c r="EJ242" s="39">
        <f t="shared" si="1562"/>
        <v>0</v>
      </c>
      <c r="EK242" s="80">
        <v>5.9999999999999995E-4</v>
      </c>
      <c r="EL242" s="79">
        <v>0.59499999999999997</v>
      </c>
      <c r="EM242" s="39">
        <f t="shared" si="1563"/>
        <v>991666.66666666674</v>
      </c>
      <c r="EN242" s="40">
        <v>0</v>
      </c>
      <c r="EO242" s="79">
        <v>0</v>
      </c>
      <c r="EP242" s="39">
        <f t="shared" si="1564"/>
        <v>0</v>
      </c>
      <c r="EQ242" s="40">
        <v>0</v>
      </c>
      <c r="ER242" s="79">
        <v>0</v>
      </c>
      <c r="ES242" s="39">
        <f t="shared" si="1565"/>
        <v>0</v>
      </c>
      <c r="ET242" s="80">
        <v>294.22224</v>
      </c>
      <c r="EU242" s="79">
        <v>13188.415000000001</v>
      </c>
      <c r="EV242" s="39">
        <f t="shared" si="1566"/>
        <v>44824.670629929271</v>
      </c>
      <c r="EW242" s="40">
        <v>0</v>
      </c>
      <c r="EX242" s="79">
        <v>0</v>
      </c>
      <c r="EY242" s="39">
        <f t="shared" si="1567"/>
        <v>0</v>
      </c>
      <c r="EZ242" s="40">
        <v>0</v>
      </c>
      <c r="FA242" s="79">
        <v>0</v>
      </c>
      <c r="FB242" s="39">
        <f t="shared" si="1568"/>
        <v>0</v>
      </c>
      <c r="FC242" s="40">
        <v>0</v>
      </c>
      <c r="FD242" s="79">
        <v>0</v>
      </c>
      <c r="FE242" s="39">
        <f t="shared" si="1569"/>
        <v>0</v>
      </c>
      <c r="FF242" s="40">
        <v>0</v>
      </c>
      <c r="FG242" s="79">
        <v>0</v>
      </c>
      <c r="FH242" s="39">
        <f t="shared" si="1570"/>
        <v>0</v>
      </c>
      <c r="FI242" s="40">
        <v>0</v>
      </c>
      <c r="FJ242" s="79">
        <v>0</v>
      </c>
      <c r="FK242" s="39">
        <f t="shared" si="1571"/>
        <v>0</v>
      </c>
      <c r="FL242" s="80">
        <v>45.779019999999996</v>
      </c>
      <c r="FM242" s="79">
        <v>2313.9949999999999</v>
      </c>
      <c r="FN242" s="39">
        <f t="shared" si="1572"/>
        <v>50547.062824848588</v>
      </c>
      <c r="FO242" s="40">
        <v>0</v>
      </c>
      <c r="FP242" s="79">
        <v>0</v>
      </c>
      <c r="FQ242" s="39">
        <f t="shared" si="1573"/>
        <v>0</v>
      </c>
      <c r="FR242" s="40">
        <v>0</v>
      </c>
      <c r="FS242" s="79">
        <v>0</v>
      </c>
      <c r="FT242" s="39">
        <f t="shared" si="1574"/>
        <v>0</v>
      </c>
      <c r="FU242" s="40">
        <v>0</v>
      </c>
      <c r="FV242" s="79">
        <v>0</v>
      </c>
      <c r="FW242" s="39">
        <f t="shared" si="1575"/>
        <v>0</v>
      </c>
      <c r="FX242" s="40">
        <v>0</v>
      </c>
      <c r="FY242" s="79">
        <v>0</v>
      </c>
      <c r="FZ242" s="39">
        <f t="shared" si="1576"/>
        <v>0</v>
      </c>
      <c r="GA242" s="80">
        <v>1.6311300000000002</v>
      </c>
      <c r="GB242" s="79">
        <v>449.14499999999998</v>
      </c>
      <c r="GC242" s="39">
        <f t="shared" si="1577"/>
        <v>275358.18726894847</v>
      </c>
      <c r="GD242" s="80">
        <v>9.6799999999999994E-3</v>
      </c>
      <c r="GE242" s="79">
        <v>13.749000000000001</v>
      </c>
      <c r="GF242" s="39">
        <f t="shared" si="1578"/>
        <v>1420351.2396694217</v>
      </c>
      <c r="GG242" s="80">
        <v>30</v>
      </c>
      <c r="GH242" s="79">
        <v>891.91499999999996</v>
      </c>
      <c r="GI242" s="39">
        <f t="shared" si="1579"/>
        <v>29730.5</v>
      </c>
      <c r="GJ242" s="40">
        <v>0</v>
      </c>
      <c r="GK242" s="79">
        <v>0</v>
      </c>
      <c r="GL242" s="39">
        <f t="shared" si="1580"/>
        <v>0</v>
      </c>
      <c r="GM242" s="40">
        <v>0</v>
      </c>
      <c r="GN242" s="79">
        <v>0</v>
      </c>
      <c r="GO242" s="39">
        <f t="shared" si="1581"/>
        <v>0</v>
      </c>
      <c r="GP242" s="40">
        <v>0</v>
      </c>
      <c r="GQ242" s="79">
        <v>0</v>
      </c>
      <c r="GR242" s="39">
        <f t="shared" si="1582"/>
        <v>0</v>
      </c>
      <c r="GS242" s="8">
        <f t="shared" si="1584"/>
        <v>2071.1311599999999</v>
      </c>
      <c r="GT242" s="69">
        <f t="shared" si="1585"/>
        <v>113109.61200000001</v>
      </c>
    </row>
    <row r="243" spans="1:202" x14ac:dyDescent="0.3">
      <c r="A243" s="52">
        <v>2024</v>
      </c>
      <c r="B243" s="53" t="s">
        <v>8</v>
      </c>
      <c r="C243" s="40">
        <v>0</v>
      </c>
      <c r="D243" s="79">
        <v>0</v>
      </c>
      <c r="E243" s="39">
        <f>IF(C243=0,0,D243/C243*1000)</f>
        <v>0</v>
      </c>
      <c r="F243" s="80">
        <v>9.5039999999999996</v>
      </c>
      <c r="G243" s="79">
        <v>490.52499999999998</v>
      </c>
      <c r="H243" s="39">
        <f t="shared" si="1520"/>
        <v>51612.478956228952</v>
      </c>
      <c r="I243" s="80">
        <v>46.201149999999998</v>
      </c>
      <c r="J243" s="79">
        <v>2820.1419999999998</v>
      </c>
      <c r="K243" s="39">
        <f t="shared" si="1521"/>
        <v>61040.515225270363</v>
      </c>
      <c r="L243" s="80">
        <v>8.9999999999999993E-3</v>
      </c>
      <c r="M243" s="79">
        <v>8.6110000000000007</v>
      </c>
      <c r="N243" s="39">
        <f t="shared" si="1522"/>
        <v>956777.77777777798</v>
      </c>
      <c r="O243" s="40">
        <v>0</v>
      </c>
      <c r="P243" s="79">
        <v>0</v>
      </c>
      <c r="Q243" s="39">
        <f t="shared" si="1523"/>
        <v>0</v>
      </c>
      <c r="R243" s="80">
        <v>363.37040000000002</v>
      </c>
      <c r="S243" s="79">
        <v>7946.799</v>
      </c>
      <c r="T243" s="39">
        <f t="shared" si="1524"/>
        <v>21869.692743272426</v>
      </c>
      <c r="U243" s="40">
        <v>0</v>
      </c>
      <c r="V243" s="79">
        <v>0</v>
      </c>
      <c r="W243" s="39">
        <f t="shared" si="1525"/>
        <v>0</v>
      </c>
      <c r="X243" s="80">
        <v>122.9491</v>
      </c>
      <c r="Y243" s="79">
        <v>7897.6019999999999</v>
      </c>
      <c r="Z243" s="39">
        <f t="shared" si="1526"/>
        <v>64234.728029729369</v>
      </c>
      <c r="AA243" s="80">
        <v>1.8179999999999998E-2</v>
      </c>
      <c r="AB243" s="79">
        <v>0.94199999999999995</v>
      </c>
      <c r="AC243" s="39">
        <f t="shared" si="1527"/>
        <v>51815.181518151818</v>
      </c>
      <c r="AD243" s="40">
        <v>0</v>
      </c>
      <c r="AE243" s="79">
        <v>0</v>
      </c>
      <c r="AF243" s="39">
        <f t="shared" si="1528"/>
        <v>0</v>
      </c>
      <c r="AG243" s="40">
        <v>0</v>
      </c>
      <c r="AH243" s="79">
        <v>0</v>
      </c>
      <c r="AI243" s="39">
        <f t="shared" si="1529"/>
        <v>0</v>
      </c>
      <c r="AJ243" s="80">
        <v>379.73099999999999</v>
      </c>
      <c r="AK243" s="79">
        <v>23820.312999999998</v>
      </c>
      <c r="AL243" s="39">
        <f t="shared" si="1530"/>
        <v>62729.44005098346</v>
      </c>
      <c r="AM243" s="40">
        <v>0</v>
      </c>
      <c r="AN243" s="79">
        <v>0</v>
      </c>
      <c r="AO243" s="39">
        <f t="shared" si="1531"/>
        <v>0</v>
      </c>
      <c r="AP243" s="80">
        <v>2E-3</v>
      </c>
      <c r="AQ243" s="79">
        <v>3.5000000000000003E-2</v>
      </c>
      <c r="AR243" s="39">
        <f t="shared" si="1532"/>
        <v>17500</v>
      </c>
      <c r="AS243" s="40">
        <v>0</v>
      </c>
      <c r="AT243" s="79">
        <v>0</v>
      </c>
      <c r="AU243" s="39">
        <f t="shared" si="1533"/>
        <v>0</v>
      </c>
      <c r="AV243" s="80">
        <v>213.52538000000001</v>
      </c>
      <c r="AW243" s="79">
        <v>12218.812</v>
      </c>
      <c r="AX243" s="39">
        <f t="shared" si="1534"/>
        <v>57224.166981929731</v>
      </c>
      <c r="AY243" s="80">
        <v>3.9390000000000001</v>
      </c>
      <c r="AZ243" s="79">
        <v>146.45400000000001</v>
      </c>
      <c r="BA243" s="39">
        <f t="shared" si="1535"/>
        <v>37180.502665651184</v>
      </c>
      <c r="BB243" s="40">
        <v>0</v>
      </c>
      <c r="BC243" s="79">
        <v>0</v>
      </c>
      <c r="BD243" s="39">
        <f t="shared" si="1536"/>
        <v>0</v>
      </c>
      <c r="BE243" s="80"/>
      <c r="BF243" s="79"/>
      <c r="BG243" s="39"/>
      <c r="BH243" s="80">
        <v>17.760000000000002</v>
      </c>
      <c r="BI243" s="79">
        <v>635.26</v>
      </c>
      <c r="BJ243" s="39">
        <f t="shared" si="1537"/>
        <v>35769.144144144142</v>
      </c>
      <c r="BK243" s="40">
        <v>0</v>
      </c>
      <c r="BL243" s="79">
        <v>0</v>
      </c>
      <c r="BM243" s="39">
        <f t="shared" si="1538"/>
        <v>0</v>
      </c>
      <c r="BN243" s="40">
        <v>0</v>
      </c>
      <c r="BO243" s="79">
        <v>0</v>
      </c>
      <c r="BP243" s="39">
        <f t="shared" si="1539"/>
        <v>0</v>
      </c>
      <c r="BQ243" s="40">
        <v>0</v>
      </c>
      <c r="BR243" s="79">
        <v>0</v>
      </c>
      <c r="BS243" s="39">
        <f t="shared" si="1540"/>
        <v>0</v>
      </c>
      <c r="BT243" s="80">
        <v>20.3246</v>
      </c>
      <c r="BU243" s="79">
        <v>1001.575</v>
      </c>
      <c r="BV243" s="39">
        <f t="shared" si="1541"/>
        <v>49278.952599313154</v>
      </c>
      <c r="BW243" s="40">
        <v>0</v>
      </c>
      <c r="BX243" s="79">
        <v>0</v>
      </c>
      <c r="BY243" s="39">
        <f t="shared" si="1542"/>
        <v>0</v>
      </c>
      <c r="BZ243" s="80">
        <v>5.25814</v>
      </c>
      <c r="CA243" s="79">
        <v>1461.934</v>
      </c>
      <c r="CB243" s="39">
        <f t="shared" si="1543"/>
        <v>278032.5362200322</v>
      </c>
      <c r="CC243" s="40">
        <v>0</v>
      </c>
      <c r="CD243" s="79">
        <v>0</v>
      </c>
      <c r="CE243" s="39">
        <f t="shared" si="1544"/>
        <v>0</v>
      </c>
      <c r="CF243" s="80">
        <v>10.846</v>
      </c>
      <c r="CG243" s="79">
        <v>1110.7650000000001</v>
      </c>
      <c r="CH243" s="39">
        <f t="shared" si="1545"/>
        <v>102412.41010510788</v>
      </c>
      <c r="CI243" s="40">
        <v>0</v>
      </c>
      <c r="CJ243" s="79">
        <v>0</v>
      </c>
      <c r="CK243" s="39">
        <f t="shared" si="1546"/>
        <v>0</v>
      </c>
      <c r="CL243" s="40">
        <v>0</v>
      </c>
      <c r="CM243" s="79">
        <v>0</v>
      </c>
      <c r="CN243" s="39">
        <f t="shared" si="1547"/>
        <v>0</v>
      </c>
      <c r="CO243" s="40">
        <v>0</v>
      </c>
      <c r="CP243" s="79">
        <v>0</v>
      </c>
      <c r="CQ243" s="39">
        <f t="shared" si="1548"/>
        <v>0</v>
      </c>
      <c r="CR243" s="40">
        <v>0</v>
      </c>
      <c r="CS243" s="79">
        <v>0</v>
      </c>
      <c r="CT243" s="39">
        <f t="shared" si="1549"/>
        <v>0</v>
      </c>
      <c r="CU243" s="40">
        <v>0</v>
      </c>
      <c r="CV243" s="79">
        <v>0</v>
      </c>
      <c r="CW243" s="39">
        <f t="shared" si="1550"/>
        <v>0</v>
      </c>
      <c r="CX243" s="40"/>
      <c r="CY243" s="79"/>
      <c r="CZ243" s="39"/>
      <c r="DA243" s="40">
        <v>0</v>
      </c>
      <c r="DB243" s="79">
        <v>0</v>
      </c>
      <c r="DC243" s="39">
        <f t="shared" si="1551"/>
        <v>0</v>
      </c>
      <c r="DD243" s="40">
        <v>0</v>
      </c>
      <c r="DE243" s="79">
        <v>0</v>
      </c>
      <c r="DF243" s="39">
        <f t="shared" si="1552"/>
        <v>0</v>
      </c>
      <c r="DG243" s="40">
        <v>0</v>
      </c>
      <c r="DH243" s="79">
        <v>0</v>
      </c>
      <c r="DI243" s="39">
        <f t="shared" si="1553"/>
        <v>0</v>
      </c>
      <c r="DJ243" s="40">
        <v>0</v>
      </c>
      <c r="DK243" s="79">
        <v>0</v>
      </c>
      <c r="DL243" s="39">
        <f t="shared" si="1554"/>
        <v>0</v>
      </c>
      <c r="DM243" s="80">
        <v>981.73599999999999</v>
      </c>
      <c r="DN243" s="79">
        <v>53904.409</v>
      </c>
      <c r="DO243" s="39">
        <f t="shared" si="1555"/>
        <v>54907.234735203761</v>
      </c>
      <c r="DP243" s="40">
        <v>0</v>
      </c>
      <c r="DQ243" s="79">
        <v>0</v>
      </c>
      <c r="DR243" s="39">
        <f t="shared" si="1556"/>
        <v>0</v>
      </c>
      <c r="DS243" s="40">
        <v>0</v>
      </c>
      <c r="DT243" s="79">
        <v>0</v>
      </c>
      <c r="DU243" s="39">
        <f t="shared" si="1557"/>
        <v>0</v>
      </c>
      <c r="DV243" s="40">
        <v>0</v>
      </c>
      <c r="DW243" s="79">
        <v>0</v>
      </c>
      <c r="DX243" s="39">
        <f t="shared" si="1558"/>
        <v>0</v>
      </c>
      <c r="DY243" s="40">
        <v>0</v>
      </c>
      <c r="DZ243" s="79">
        <v>0</v>
      </c>
      <c r="EA243" s="39">
        <f t="shared" si="1559"/>
        <v>0</v>
      </c>
      <c r="EB243" s="40">
        <v>0</v>
      </c>
      <c r="EC243" s="79">
        <v>0</v>
      </c>
      <c r="ED243" s="39">
        <f t="shared" si="1560"/>
        <v>0</v>
      </c>
      <c r="EE243" s="40">
        <v>0</v>
      </c>
      <c r="EF243" s="79">
        <v>0</v>
      </c>
      <c r="EG243" s="39">
        <f t="shared" si="1561"/>
        <v>0</v>
      </c>
      <c r="EH243" s="40">
        <v>0</v>
      </c>
      <c r="EI243" s="79">
        <v>0</v>
      </c>
      <c r="EJ243" s="39">
        <f t="shared" si="1562"/>
        <v>0</v>
      </c>
      <c r="EK243" s="40">
        <v>0</v>
      </c>
      <c r="EL243" s="79">
        <v>0</v>
      </c>
      <c r="EM243" s="39">
        <f t="shared" si="1563"/>
        <v>0</v>
      </c>
      <c r="EN243" s="40">
        <v>0</v>
      </c>
      <c r="EO243" s="79">
        <v>0</v>
      </c>
      <c r="EP243" s="39">
        <f t="shared" si="1564"/>
        <v>0</v>
      </c>
      <c r="EQ243" s="40">
        <v>0</v>
      </c>
      <c r="ER243" s="79">
        <v>0</v>
      </c>
      <c r="ES243" s="39">
        <f t="shared" si="1565"/>
        <v>0</v>
      </c>
      <c r="ET243" s="80">
        <v>182.65424999999999</v>
      </c>
      <c r="EU243" s="79">
        <v>7514.85</v>
      </c>
      <c r="EV243" s="39">
        <f t="shared" si="1566"/>
        <v>41142.486419012974</v>
      </c>
      <c r="EW243" s="40">
        <v>0</v>
      </c>
      <c r="EX243" s="79">
        <v>0</v>
      </c>
      <c r="EY243" s="39">
        <f t="shared" si="1567"/>
        <v>0</v>
      </c>
      <c r="EZ243" s="40">
        <v>0</v>
      </c>
      <c r="FA243" s="79">
        <v>0</v>
      </c>
      <c r="FB243" s="39">
        <f t="shared" si="1568"/>
        <v>0</v>
      </c>
      <c r="FC243" s="40">
        <v>0</v>
      </c>
      <c r="FD243" s="79">
        <v>0</v>
      </c>
      <c r="FE243" s="39">
        <f t="shared" si="1569"/>
        <v>0</v>
      </c>
      <c r="FF243" s="40">
        <v>0</v>
      </c>
      <c r="FG243" s="79">
        <v>0</v>
      </c>
      <c r="FH243" s="39">
        <f t="shared" si="1570"/>
        <v>0</v>
      </c>
      <c r="FI243" s="40">
        <v>0</v>
      </c>
      <c r="FJ243" s="79">
        <v>0</v>
      </c>
      <c r="FK243" s="39">
        <f t="shared" si="1571"/>
        <v>0</v>
      </c>
      <c r="FL243" s="80">
        <v>72.021350000000012</v>
      </c>
      <c r="FM243" s="79">
        <v>5667.0950000000003</v>
      </c>
      <c r="FN243" s="39">
        <f t="shared" si="1572"/>
        <v>78686.320098137556</v>
      </c>
      <c r="FO243" s="40">
        <v>0</v>
      </c>
      <c r="FP243" s="79">
        <v>0</v>
      </c>
      <c r="FQ243" s="39">
        <f t="shared" si="1573"/>
        <v>0</v>
      </c>
      <c r="FR243" s="40">
        <v>0</v>
      </c>
      <c r="FS243" s="79">
        <v>0</v>
      </c>
      <c r="FT243" s="39">
        <f t="shared" si="1574"/>
        <v>0</v>
      </c>
      <c r="FU243" s="40">
        <v>0</v>
      </c>
      <c r="FV243" s="79">
        <v>0</v>
      </c>
      <c r="FW243" s="39">
        <f t="shared" si="1575"/>
        <v>0</v>
      </c>
      <c r="FX243" s="40">
        <v>0</v>
      </c>
      <c r="FY243" s="79">
        <v>0</v>
      </c>
      <c r="FZ243" s="39">
        <f t="shared" si="1576"/>
        <v>0</v>
      </c>
      <c r="GA243" s="80">
        <v>7.5386899999999999</v>
      </c>
      <c r="GB243" s="79">
        <v>773.06100000000004</v>
      </c>
      <c r="GC243" s="39">
        <f t="shared" si="1577"/>
        <v>102545.80039768183</v>
      </c>
      <c r="GD243" s="80">
        <v>46.990760000000002</v>
      </c>
      <c r="GE243" s="79">
        <v>3549.364</v>
      </c>
      <c r="GF243" s="39">
        <f t="shared" si="1578"/>
        <v>75533.232490813098</v>
      </c>
      <c r="GG243" s="40">
        <v>0</v>
      </c>
      <c r="GH243" s="79">
        <v>0</v>
      </c>
      <c r="GI243" s="39">
        <f t="shared" si="1579"/>
        <v>0</v>
      </c>
      <c r="GJ243" s="40">
        <v>0</v>
      </c>
      <c r="GK243" s="79">
        <v>0</v>
      </c>
      <c r="GL243" s="39">
        <f t="shared" si="1580"/>
        <v>0</v>
      </c>
      <c r="GM243" s="80">
        <v>6.4999999999999997E-3</v>
      </c>
      <c r="GN243" s="79">
        <v>0.17100000000000001</v>
      </c>
      <c r="GO243" s="39">
        <f t="shared" si="1581"/>
        <v>26307.692307692309</v>
      </c>
      <c r="GP243" s="40">
        <v>0</v>
      </c>
      <c r="GQ243" s="79">
        <v>0</v>
      </c>
      <c r="GR243" s="39">
        <f t="shared" si="1582"/>
        <v>0</v>
      </c>
      <c r="GS243" s="8">
        <f t="shared" si="1584"/>
        <v>2484.3854999999999</v>
      </c>
      <c r="GT243" s="69">
        <f t="shared" si="1585"/>
        <v>130968.719</v>
      </c>
    </row>
    <row r="244" spans="1:202" x14ac:dyDescent="0.3">
      <c r="A244" s="52">
        <v>2024</v>
      </c>
      <c r="B244" s="39" t="s">
        <v>9</v>
      </c>
      <c r="C244" s="40">
        <v>0</v>
      </c>
      <c r="D244" s="79">
        <v>0</v>
      </c>
      <c r="E244" s="39">
        <f t="shared" ref="E244:E251" si="1586">IF(C244=0,0,D244/C244*1000)</f>
        <v>0</v>
      </c>
      <c r="F244" s="80">
        <v>33.143000000000001</v>
      </c>
      <c r="G244" s="79">
        <v>2870.549</v>
      </c>
      <c r="H244" s="39">
        <f t="shared" si="1520"/>
        <v>86611.018918021902</v>
      </c>
      <c r="I244" s="80">
        <v>84.159960000000012</v>
      </c>
      <c r="J244" s="79">
        <v>5566.65</v>
      </c>
      <c r="K244" s="39">
        <f t="shared" si="1521"/>
        <v>66143.68638007906</v>
      </c>
      <c r="L244" s="40">
        <v>0</v>
      </c>
      <c r="M244" s="79">
        <v>0</v>
      </c>
      <c r="N244" s="39">
        <f t="shared" si="1522"/>
        <v>0</v>
      </c>
      <c r="O244" s="40">
        <v>0</v>
      </c>
      <c r="P244" s="79">
        <v>0</v>
      </c>
      <c r="Q244" s="39">
        <f t="shared" si="1523"/>
        <v>0</v>
      </c>
      <c r="R244" s="80">
        <v>393.57634000000002</v>
      </c>
      <c r="S244" s="79">
        <v>9182.3829999999998</v>
      </c>
      <c r="T244" s="39">
        <f t="shared" si="1524"/>
        <v>23330.627547377466</v>
      </c>
      <c r="U244" s="40">
        <v>0</v>
      </c>
      <c r="V244" s="79">
        <v>0</v>
      </c>
      <c r="W244" s="39">
        <f t="shared" si="1525"/>
        <v>0</v>
      </c>
      <c r="X244" s="80">
        <v>71.878600000000006</v>
      </c>
      <c r="Y244" s="79">
        <v>4799.3249999999998</v>
      </c>
      <c r="Z244" s="39">
        <f t="shared" si="1526"/>
        <v>66769.873091573842</v>
      </c>
      <c r="AA244" s="80">
        <v>1.047E-2</v>
      </c>
      <c r="AB244" s="79">
        <v>3.05</v>
      </c>
      <c r="AC244" s="39">
        <f t="shared" si="1527"/>
        <v>291308.50047755492</v>
      </c>
      <c r="AD244" s="40">
        <v>0</v>
      </c>
      <c r="AE244" s="79">
        <v>0</v>
      </c>
      <c r="AF244" s="39">
        <f t="shared" si="1528"/>
        <v>0</v>
      </c>
      <c r="AG244" s="40">
        <v>0</v>
      </c>
      <c r="AH244" s="79">
        <v>0</v>
      </c>
      <c r="AI244" s="39">
        <f t="shared" si="1529"/>
        <v>0</v>
      </c>
      <c r="AJ244" s="80">
        <v>487.13600000000002</v>
      </c>
      <c r="AK244" s="79">
        <v>24439.53</v>
      </c>
      <c r="AL244" s="39">
        <f t="shared" si="1530"/>
        <v>50169.829370032181</v>
      </c>
      <c r="AM244" s="40">
        <v>0</v>
      </c>
      <c r="AN244" s="79">
        <v>0</v>
      </c>
      <c r="AO244" s="39">
        <f t="shared" si="1531"/>
        <v>0</v>
      </c>
      <c r="AP244" s="80">
        <v>7.0000000000000001E-3</v>
      </c>
      <c r="AQ244" s="79">
        <v>3.5000000000000003E-2</v>
      </c>
      <c r="AR244" s="39">
        <f t="shared" si="1532"/>
        <v>5000</v>
      </c>
      <c r="AS244" s="40">
        <v>0</v>
      </c>
      <c r="AT244" s="79">
        <v>0</v>
      </c>
      <c r="AU244" s="39">
        <f t="shared" si="1533"/>
        <v>0</v>
      </c>
      <c r="AV244" s="80">
        <v>208.29766000000001</v>
      </c>
      <c r="AW244" s="79">
        <v>10870.207</v>
      </c>
      <c r="AX244" s="39">
        <f t="shared" si="1534"/>
        <v>52185.929501080333</v>
      </c>
      <c r="AY244" s="40">
        <v>0</v>
      </c>
      <c r="AZ244" s="79">
        <v>0</v>
      </c>
      <c r="BA244" s="39">
        <f t="shared" si="1535"/>
        <v>0</v>
      </c>
      <c r="BB244" s="40">
        <v>0</v>
      </c>
      <c r="BC244" s="79">
        <v>0</v>
      </c>
      <c r="BD244" s="39">
        <f t="shared" si="1536"/>
        <v>0</v>
      </c>
      <c r="BE244" s="40"/>
      <c r="BF244" s="79"/>
      <c r="BG244" s="39"/>
      <c r="BH244" s="40">
        <v>0</v>
      </c>
      <c r="BI244" s="79">
        <v>0</v>
      </c>
      <c r="BJ244" s="39">
        <f t="shared" si="1537"/>
        <v>0</v>
      </c>
      <c r="BK244" s="40">
        <v>0</v>
      </c>
      <c r="BL244" s="79">
        <v>0</v>
      </c>
      <c r="BM244" s="39">
        <f t="shared" si="1538"/>
        <v>0</v>
      </c>
      <c r="BN244" s="40">
        <v>0</v>
      </c>
      <c r="BO244" s="79">
        <v>0</v>
      </c>
      <c r="BP244" s="39">
        <f t="shared" si="1539"/>
        <v>0</v>
      </c>
      <c r="BQ244" s="40">
        <v>0</v>
      </c>
      <c r="BR244" s="79">
        <v>0</v>
      </c>
      <c r="BS244" s="39">
        <f t="shared" si="1540"/>
        <v>0</v>
      </c>
      <c r="BT244" s="80">
        <v>19.703599999999998</v>
      </c>
      <c r="BU244" s="79">
        <v>963.30499999999995</v>
      </c>
      <c r="BV244" s="39">
        <f t="shared" si="1541"/>
        <v>48889.796788404157</v>
      </c>
      <c r="BW244" s="40">
        <v>0</v>
      </c>
      <c r="BX244" s="79">
        <v>0</v>
      </c>
      <c r="BY244" s="39">
        <f t="shared" si="1542"/>
        <v>0</v>
      </c>
      <c r="BZ244" s="80">
        <v>80.244020000000006</v>
      </c>
      <c r="CA244" s="79">
        <v>3047.9090000000001</v>
      </c>
      <c r="CB244" s="39">
        <f t="shared" si="1543"/>
        <v>37983.004839488349</v>
      </c>
      <c r="CC244" s="40">
        <v>0</v>
      </c>
      <c r="CD244" s="79">
        <v>0</v>
      </c>
      <c r="CE244" s="39">
        <f t="shared" si="1544"/>
        <v>0</v>
      </c>
      <c r="CF244" s="80">
        <v>22.4285</v>
      </c>
      <c r="CG244" s="79">
        <v>1854.654</v>
      </c>
      <c r="CH244" s="39">
        <f t="shared" si="1545"/>
        <v>82691.842967652759</v>
      </c>
      <c r="CI244" s="40">
        <v>0</v>
      </c>
      <c r="CJ244" s="79">
        <v>0</v>
      </c>
      <c r="CK244" s="39">
        <f t="shared" si="1546"/>
        <v>0</v>
      </c>
      <c r="CL244" s="40">
        <v>0</v>
      </c>
      <c r="CM244" s="79">
        <v>0</v>
      </c>
      <c r="CN244" s="39">
        <f t="shared" si="1547"/>
        <v>0</v>
      </c>
      <c r="CO244" s="40">
        <v>0</v>
      </c>
      <c r="CP244" s="79">
        <v>0</v>
      </c>
      <c r="CQ244" s="39">
        <f t="shared" si="1548"/>
        <v>0</v>
      </c>
      <c r="CR244" s="40">
        <v>0</v>
      </c>
      <c r="CS244" s="79">
        <v>0</v>
      </c>
      <c r="CT244" s="39">
        <f t="shared" si="1549"/>
        <v>0</v>
      </c>
      <c r="CU244" s="40">
        <v>0</v>
      </c>
      <c r="CV244" s="79">
        <v>0</v>
      </c>
      <c r="CW244" s="39">
        <f t="shared" si="1550"/>
        <v>0</v>
      </c>
      <c r="CX244" s="40"/>
      <c r="CY244" s="79"/>
      <c r="CZ244" s="39"/>
      <c r="DA244" s="40">
        <v>0</v>
      </c>
      <c r="DB244" s="79">
        <v>0</v>
      </c>
      <c r="DC244" s="39">
        <f t="shared" si="1551"/>
        <v>0</v>
      </c>
      <c r="DD244" s="40">
        <v>0</v>
      </c>
      <c r="DE244" s="79">
        <v>0</v>
      </c>
      <c r="DF244" s="39">
        <f t="shared" si="1552"/>
        <v>0</v>
      </c>
      <c r="DG244" s="40">
        <v>0</v>
      </c>
      <c r="DH244" s="79">
        <v>0</v>
      </c>
      <c r="DI244" s="39">
        <f t="shared" si="1553"/>
        <v>0</v>
      </c>
      <c r="DJ244" s="40">
        <v>0</v>
      </c>
      <c r="DK244" s="79">
        <v>0</v>
      </c>
      <c r="DL244" s="39">
        <f t="shared" si="1554"/>
        <v>0</v>
      </c>
      <c r="DM244" s="80">
        <v>1069.1903799999998</v>
      </c>
      <c r="DN244" s="79">
        <v>43027.031000000003</v>
      </c>
      <c r="DO244" s="39">
        <f t="shared" si="1555"/>
        <v>40242.628258589473</v>
      </c>
      <c r="DP244" s="40">
        <v>0</v>
      </c>
      <c r="DQ244" s="79">
        <v>0</v>
      </c>
      <c r="DR244" s="39">
        <f t="shared" si="1556"/>
        <v>0</v>
      </c>
      <c r="DS244" s="40">
        <v>0</v>
      </c>
      <c r="DT244" s="79">
        <v>0</v>
      </c>
      <c r="DU244" s="39">
        <f t="shared" si="1557"/>
        <v>0</v>
      </c>
      <c r="DV244" s="40">
        <v>0</v>
      </c>
      <c r="DW244" s="79">
        <v>0</v>
      </c>
      <c r="DX244" s="39">
        <f t="shared" si="1558"/>
        <v>0</v>
      </c>
      <c r="DY244" s="40">
        <v>0</v>
      </c>
      <c r="DZ244" s="79">
        <v>0</v>
      </c>
      <c r="EA244" s="39">
        <f t="shared" si="1559"/>
        <v>0</v>
      </c>
      <c r="EB244" s="40">
        <v>0</v>
      </c>
      <c r="EC244" s="79">
        <v>0</v>
      </c>
      <c r="ED244" s="39">
        <f t="shared" si="1560"/>
        <v>0</v>
      </c>
      <c r="EE244" s="40">
        <v>0</v>
      </c>
      <c r="EF244" s="79">
        <v>0</v>
      </c>
      <c r="EG244" s="39">
        <f t="shared" si="1561"/>
        <v>0</v>
      </c>
      <c r="EH244" s="40">
        <v>0</v>
      </c>
      <c r="EI244" s="79">
        <v>0</v>
      </c>
      <c r="EJ244" s="39">
        <f t="shared" si="1562"/>
        <v>0</v>
      </c>
      <c r="EK244" s="80">
        <v>5.9999999999999995E-4</v>
      </c>
      <c r="EL244" s="79">
        <v>0.33100000000000002</v>
      </c>
      <c r="EM244" s="39">
        <f t="shared" si="1563"/>
        <v>551666.66666666674</v>
      </c>
      <c r="EN244" s="40">
        <v>0</v>
      </c>
      <c r="EO244" s="79">
        <v>0</v>
      </c>
      <c r="EP244" s="39">
        <f t="shared" si="1564"/>
        <v>0</v>
      </c>
      <c r="EQ244" s="40">
        <v>0</v>
      </c>
      <c r="ER244" s="79">
        <v>0</v>
      </c>
      <c r="ES244" s="39">
        <f t="shared" si="1565"/>
        <v>0</v>
      </c>
      <c r="ET244" s="80">
        <v>277.77676000000002</v>
      </c>
      <c r="EU244" s="79">
        <v>10284.962</v>
      </c>
      <c r="EV244" s="39">
        <f t="shared" si="1566"/>
        <v>37025.998863259832</v>
      </c>
      <c r="EW244" s="40">
        <v>0</v>
      </c>
      <c r="EX244" s="79">
        <v>0</v>
      </c>
      <c r="EY244" s="39">
        <f t="shared" si="1567"/>
        <v>0</v>
      </c>
      <c r="EZ244" s="40">
        <v>0</v>
      </c>
      <c r="FA244" s="79">
        <v>0</v>
      </c>
      <c r="FB244" s="39">
        <f t="shared" si="1568"/>
        <v>0</v>
      </c>
      <c r="FC244" s="40">
        <v>0</v>
      </c>
      <c r="FD244" s="79">
        <v>0</v>
      </c>
      <c r="FE244" s="39">
        <f t="shared" si="1569"/>
        <v>0</v>
      </c>
      <c r="FF244" s="40">
        <v>0</v>
      </c>
      <c r="FG244" s="79">
        <v>0</v>
      </c>
      <c r="FH244" s="39">
        <f t="shared" si="1570"/>
        <v>0</v>
      </c>
      <c r="FI244" s="40">
        <v>0</v>
      </c>
      <c r="FJ244" s="79">
        <v>0</v>
      </c>
      <c r="FK244" s="39">
        <f t="shared" si="1571"/>
        <v>0</v>
      </c>
      <c r="FL244" s="80">
        <v>89.161280000000005</v>
      </c>
      <c r="FM244" s="79">
        <v>5414.5020000000004</v>
      </c>
      <c r="FN244" s="39">
        <f t="shared" si="1572"/>
        <v>60727.055511091814</v>
      </c>
      <c r="FO244" s="40">
        <v>0</v>
      </c>
      <c r="FP244" s="79">
        <v>0</v>
      </c>
      <c r="FQ244" s="39">
        <f t="shared" si="1573"/>
        <v>0</v>
      </c>
      <c r="FR244" s="40">
        <v>0</v>
      </c>
      <c r="FS244" s="79">
        <v>0</v>
      </c>
      <c r="FT244" s="39">
        <f t="shared" si="1574"/>
        <v>0</v>
      </c>
      <c r="FU244" s="40">
        <v>0</v>
      </c>
      <c r="FV244" s="79">
        <v>0</v>
      </c>
      <c r="FW244" s="39">
        <f t="shared" si="1575"/>
        <v>0</v>
      </c>
      <c r="FX244" s="40">
        <v>0</v>
      </c>
      <c r="FY244" s="79">
        <v>0</v>
      </c>
      <c r="FZ244" s="39">
        <f t="shared" si="1576"/>
        <v>0</v>
      </c>
      <c r="GA244" s="80">
        <v>1.23E-3</v>
      </c>
      <c r="GB244" s="79">
        <v>0.16500000000000001</v>
      </c>
      <c r="GC244" s="39">
        <f t="shared" si="1577"/>
        <v>134146.34146341463</v>
      </c>
      <c r="GD244" s="80">
        <v>1.8010000000000002E-2</v>
      </c>
      <c r="GE244" s="79">
        <v>8.1720000000000006</v>
      </c>
      <c r="GF244" s="39">
        <f t="shared" si="1578"/>
        <v>453747.91782343143</v>
      </c>
      <c r="GG244" s="40">
        <v>0</v>
      </c>
      <c r="GH244" s="79">
        <v>0</v>
      </c>
      <c r="GI244" s="39">
        <f t="shared" si="1579"/>
        <v>0</v>
      </c>
      <c r="GJ244" s="40">
        <v>0</v>
      </c>
      <c r="GK244" s="79">
        <v>0</v>
      </c>
      <c r="GL244" s="39">
        <f t="shared" si="1580"/>
        <v>0</v>
      </c>
      <c r="GM244" s="40">
        <v>0</v>
      </c>
      <c r="GN244" s="79">
        <v>0</v>
      </c>
      <c r="GO244" s="39">
        <f t="shared" si="1581"/>
        <v>0</v>
      </c>
      <c r="GP244" s="40">
        <v>0</v>
      </c>
      <c r="GQ244" s="79">
        <v>0</v>
      </c>
      <c r="GR244" s="39">
        <f t="shared" si="1582"/>
        <v>0</v>
      </c>
      <c r="GS244" s="8">
        <f t="shared" si="1584"/>
        <v>2836.7334099999994</v>
      </c>
      <c r="GT244" s="69">
        <f t="shared" si="1585"/>
        <v>122332.76000000001</v>
      </c>
    </row>
    <row r="245" spans="1:202" x14ac:dyDescent="0.3">
      <c r="A245" s="52">
        <v>2024</v>
      </c>
      <c r="B245" s="53" t="s">
        <v>10</v>
      </c>
      <c r="C245" s="40">
        <v>0</v>
      </c>
      <c r="D245" s="79">
        <v>0</v>
      </c>
      <c r="E245" s="39">
        <f t="shared" si="1586"/>
        <v>0</v>
      </c>
      <c r="F245" s="80">
        <v>18.9312</v>
      </c>
      <c r="G245" s="79">
        <v>1015.029</v>
      </c>
      <c r="H245" s="39">
        <f t="shared" si="1520"/>
        <v>53616.727941176468</v>
      </c>
      <c r="I245" s="80">
        <v>40.635120000000001</v>
      </c>
      <c r="J245" s="79">
        <v>2654.799</v>
      </c>
      <c r="K245" s="39">
        <f t="shared" si="1521"/>
        <v>65332.62360244045</v>
      </c>
      <c r="L245" s="40">
        <v>0</v>
      </c>
      <c r="M245" s="79">
        <v>0</v>
      </c>
      <c r="N245" s="39">
        <f t="shared" si="1522"/>
        <v>0</v>
      </c>
      <c r="O245" s="40">
        <v>0</v>
      </c>
      <c r="P245" s="79">
        <v>0</v>
      </c>
      <c r="Q245" s="39">
        <f t="shared" si="1523"/>
        <v>0</v>
      </c>
      <c r="R245" s="80">
        <v>106.54194</v>
      </c>
      <c r="S245" s="79">
        <v>2713.808</v>
      </c>
      <c r="T245" s="39">
        <f t="shared" si="1524"/>
        <v>25471.734417451007</v>
      </c>
      <c r="U245" s="40">
        <v>0</v>
      </c>
      <c r="V245" s="79">
        <v>0</v>
      </c>
      <c r="W245" s="39">
        <f t="shared" si="1525"/>
        <v>0</v>
      </c>
      <c r="X245" s="80">
        <v>48.617699999999999</v>
      </c>
      <c r="Y245" s="79">
        <v>3162.8690000000001</v>
      </c>
      <c r="Z245" s="39">
        <f t="shared" si="1526"/>
        <v>65055.915849577417</v>
      </c>
      <c r="AA245" s="40">
        <v>0</v>
      </c>
      <c r="AB245" s="79">
        <v>0</v>
      </c>
      <c r="AC245" s="39">
        <f t="shared" si="1527"/>
        <v>0</v>
      </c>
      <c r="AD245" s="40">
        <v>0</v>
      </c>
      <c r="AE245" s="79">
        <v>0</v>
      </c>
      <c r="AF245" s="39">
        <f t="shared" si="1528"/>
        <v>0</v>
      </c>
      <c r="AG245" s="40">
        <v>0</v>
      </c>
      <c r="AH245" s="79">
        <v>0</v>
      </c>
      <c r="AI245" s="39">
        <f t="shared" si="1529"/>
        <v>0</v>
      </c>
      <c r="AJ245" s="80">
        <v>527.76499999999999</v>
      </c>
      <c r="AK245" s="79">
        <v>23055.288</v>
      </c>
      <c r="AL245" s="39">
        <f t="shared" si="1530"/>
        <v>43684.761210008248</v>
      </c>
      <c r="AM245" s="40">
        <v>0</v>
      </c>
      <c r="AN245" s="79">
        <v>0</v>
      </c>
      <c r="AO245" s="39">
        <f t="shared" si="1531"/>
        <v>0</v>
      </c>
      <c r="AP245" s="40">
        <v>0</v>
      </c>
      <c r="AQ245" s="79">
        <v>0</v>
      </c>
      <c r="AR245" s="39">
        <f t="shared" si="1532"/>
        <v>0</v>
      </c>
      <c r="AS245" s="40">
        <v>0</v>
      </c>
      <c r="AT245" s="79">
        <v>0</v>
      </c>
      <c r="AU245" s="39">
        <f t="shared" si="1533"/>
        <v>0</v>
      </c>
      <c r="AV245" s="80">
        <v>223.85907</v>
      </c>
      <c r="AW245" s="79">
        <v>10231.987999999999</v>
      </c>
      <c r="AX245" s="39">
        <f t="shared" si="1534"/>
        <v>45707.274670622006</v>
      </c>
      <c r="AY245" s="80">
        <v>4.1189999999999998</v>
      </c>
      <c r="AZ245" s="79">
        <v>167.06800000000001</v>
      </c>
      <c r="BA245" s="39">
        <f t="shared" si="1535"/>
        <v>40560.330177227486</v>
      </c>
      <c r="BB245" s="40">
        <v>0</v>
      </c>
      <c r="BC245" s="79">
        <v>0</v>
      </c>
      <c r="BD245" s="39">
        <f t="shared" si="1536"/>
        <v>0</v>
      </c>
      <c r="BE245" s="80"/>
      <c r="BF245" s="79"/>
      <c r="BG245" s="39"/>
      <c r="BH245" s="80">
        <v>18.3475</v>
      </c>
      <c r="BI245" s="79">
        <v>623.62</v>
      </c>
      <c r="BJ245" s="39">
        <f t="shared" si="1537"/>
        <v>33989.371849025752</v>
      </c>
      <c r="BK245" s="40">
        <v>0</v>
      </c>
      <c r="BL245" s="79">
        <v>0</v>
      </c>
      <c r="BM245" s="39">
        <f t="shared" si="1538"/>
        <v>0</v>
      </c>
      <c r="BN245" s="40">
        <v>0</v>
      </c>
      <c r="BO245" s="79">
        <v>0</v>
      </c>
      <c r="BP245" s="39">
        <f t="shared" si="1539"/>
        <v>0</v>
      </c>
      <c r="BQ245" s="80">
        <v>2.9100000000000003E-3</v>
      </c>
      <c r="BR245" s="79">
        <v>0.17399999999999999</v>
      </c>
      <c r="BS245" s="39">
        <f t="shared" si="1540"/>
        <v>59793.814432989682</v>
      </c>
      <c r="BT245" s="80">
        <v>2.9777600000000004</v>
      </c>
      <c r="BU245" s="79">
        <v>177.35900000000001</v>
      </c>
      <c r="BV245" s="39">
        <f t="shared" si="1541"/>
        <v>59561.213798291326</v>
      </c>
      <c r="BW245" s="80">
        <v>5.2000000000000006E-4</v>
      </c>
      <c r="BX245" s="79">
        <v>5.6000000000000001E-2</v>
      </c>
      <c r="BY245" s="39">
        <f t="shared" si="1542"/>
        <v>107692.30769230767</v>
      </c>
      <c r="BZ245" s="80">
        <v>12.62744</v>
      </c>
      <c r="CA245" s="79">
        <v>2909.5390000000002</v>
      </c>
      <c r="CB245" s="39">
        <f t="shared" si="1543"/>
        <v>230414.0031550338</v>
      </c>
      <c r="CC245" s="40">
        <v>0</v>
      </c>
      <c r="CD245" s="79">
        <v>0</v>
      </c>
      <c r="CE245" s="39">
        <f t="shared" si="1544"/>
        <v>0</v>
      </c>
      <c r="CF245" s="80">
        <v>14.545</v>
      </c>
      <c r="CG245" s="79">
        <v>990.83199999999999</v>
      </c>
      <c r="CH245" s="39">
        <f t="shared" si="1545"/>
        <v>68121.828807150217</v>
      </c>
      <c r="CI245" s="40">
        <v>0</v>
      </c>
      <c r="CJ245" s="79">
        <v>0</v>
      </c>
      <c r="CK245" s="39">
        <f t="shared" si="1546"/>
        <v>0</v>
      </c>
      <c r="CL245" s="40">
        <v>0</v>
      </c>
      <c r="CM245" s="79">
        <v>0</v>
      </c>
      <c r="CN245" s="39">
        <f t="shared" si="1547"/>
        <v>0</v>
      </c>
      <c r="CO245" s="40">
        <v>0</v>
      </c>
      <c r="CP245" s="79">
        <v>0</v>
      </c>
      <c r="CQ245" s="39">
        <f t="shared" si="1548"/>
        <v>0</v>
      </c>
      <c r="CR245" s="40">
        <v>0</v>
      </c>
      <c r="CS245" s="79">
        <v>0</v>
      </c>
      <c r="CT245" s="39">
        <f t="shared" si="1549"/>
        <v>0</v>
      </c>
      <c r="CU245" s="40">
        <v>0</v>
      </c>
      <c r="CV245" s="79">
        <v>0</v>
      </c>
      <c r="CW245" s="39">
        <f t="shared" si="1550"/>
        <v>0</v>
      </c>
      <c r="CX245" s="40"/>
      <c r="CY245" s="79"/>
      <c r="CZ245" s="39"/>
      <c r="DA245" s="40">
        <v>0</v>
      </c>
      <c r="DB245" s="79">
        <v>0</v>
      </c>
      <c r="DC245" s="39">
        <f t="shared" si="1551"/>
        <v>0</v>
      </c>
      <c r="DD245" s="40">
        <v>0</v>
      </c>
      <c r="DE245" s="79">
        <v>0</v>
      </c>
      <c r="DF245" s="39">
        <f t="shared" si="1552"/>
        <v>0</v>
      </c>
      <c r="DG245" s="40">
        <v>0</v>
      </c>
      <c r="DH245" s="79">
        <v>0</v>
      </c>
      <c r="DI245" s="39">
        <f t="shared" si="1553"/>
        <v>0</v>
      </c>
      <c r="DJ245" s="40">
        <v>0</v>
      </c>
      <c r="DK245" s="79">
        <v>0</v>
      </c>
      <c r="DL245" s="39">
        <f t="shared" si="1554"/>
        <v>0</v>
      </c>
      <c r="DM245" s="80">
        <v>532.19399999999996</v>
      </c>
      <c r="DN245" s="79">
        <v>17914.313999999998</v>
      </c>
      <c r="DO245" s="39">
        <f t="shared" si="1555"/>
        <v>33661.247590164487</v>
      </c>
      <c r="DP245" s="40">
        <v>0</v>
      </c>
      <c r="DQ245" s="79">
        <v>0</v>
      </c>
      <c r="DR245" s="39">
        <f t="shared" si="1556"/>
        <v>0</v>
      </c>
      <c r="DS245" s="40">
        <v>0</v>
      </c>
      <c r="DT245" s="79">
        <v>0</v>
      </c>
      <c r="DU245" s="39">
        <f t="shared" si="1557"/>
        <v>0</v>
      </c>
      <c r="DV245" s="40">
        <v>0</v>
      </c>
      <c r="DW245" s="79">
        <v>0</v>
      </c>
      <c r="DX245" s="39">
        <f t="shared" si="1558"/>
        <v>0</v>
      </c>
      <c r="DY245" s="40">
        <v>0</v>
      </c>
      <c r="DZ245" s="79">
        <v>0</v>
      </c>
      <c r="EA245" s="39">
        <f t="shared" si="1559"/>
        <v>0</v>
      </c>
      <c r="EB245" s="40">
        <v>0</v>
      </c>
      <c r="EC245" s="79">
        <v>0</v>
      </c>
      <c r="ED245" s="39">
        <f t="shared" si="1560"/>
        <v>0</v>
      </c>
      <c r="EE245" s="40">
        <v>0</v>
      </c>
      <c r="EF245" s="79">
        <v>0</v>
      </c>
      <c r="EG245" s="39">
        <f t="shared" si="1561"/>
        <v>0</v>
      </c>
      <c r="EH245" s="40">
        <v>0</v>
      </c>
      <c r="EI245" s="79">
        <v>0</v>
      </c>
      <c r="EJ245" s="39">
        <f t="shared" si="1562"/>
        <v>0</v>
      </c>
      <c r="EK245" s="40">
        <v>0</v>
      </c>
      <c r="EL245" s="79">
        <v>0</v>
      </c>
      <c r="EM245" s="39">
        <f t="shared" si="1563"/>
        <v>0</v>
      </c>
      <c r="EN245" s="40">
        <v>0</v>
      </c>
      <c r="EO245" s="79">
        <v>0</v>
      </c>
      <c r="EP245" s="39">
        <f t="shared" si="1564"/>
        <v>0</v>
      </c>
      <c r="EQ245" s="40">
        <v>0</v>
      </c>
      <c r="ER245" s="79">
        <v>0</v>
      </c>
      <c r="ES245" s="39">
        <f t="shared" si="1565"/>
        <v>0</v>
      </c>
      <c r="ET245" s="80">
        <v>216.83904000000001</v>
      </c>
      <c r="EU245" s="79">
        <v>9003.0769999999993</v>
      </c>
      <c r="EV245" s="39">
        <f t="shared" si="1566"/>
        <v>41519.631335759455</v>
      </c>
      <c r="EW245" s="40">
        <v>0</v>
      </c>
      <c r="EX245" s="79">
        <v>0</v>
      </c>
      <c r="EY245" s="39">
        <f t="shared" si="1567"/>
        <v>0</v>
      </c>
      <c r="EZ245" s="40">
        <v>0</v>
      </c>
      <c r="FA245" s="79">
        <v>0</v>
      </c>
      <c r="FB245" s="39">
        <f t="shared" si="1568"/>
        <v>0</v>
      </c>
      <c r="FC245" s="40">
        <v>0</v>
      </c>
      <c r="FD245" s="79">
        <v>0</v>
      </c>
      <c r="FE245" s="39">
        <f t="shared" si="1569"/>
        <v>0</v>
      </c>
      <c r="FF245" s="40">
        <v>0</v>
      </c>
      <c r="FG245" s="79">
        <v>0</v>
      </c>
      <c r="FH245" s="39">
        <f t="shared" si="1570"/>
        <v>0</v>
      </c>
      <c r="FI245" s="40">
        <v>0</v>
      </c>
      <c r="FJ245" s="79">
        <v>0</v>
      </c>
      <c r="FK245" s="39">
        <f t="shared" si="1571"/>
        <v>0</v>
      </c>
      <c r="FL245" s="80">
        <v>41.471779999999995</v>
      </c>
      <c r="FM245" s="79">
        <v>2322.0650000000001</v>
      </c>
      <c r="FN245" s="39">
        <f t="shared" si="1572"/>
        <v>55991.44767839722</v>
      </c>
      <c r="FO245" s="40">
        <v>0</v>
      </c>
      <c r="FP245" s="79">
        <v>0</v>
      </c>
      <c r="FQ245" s="39">
        <f t="shared" si="1573"/>
        <v>0</v>
      </c>
      <c r="FR245" s="40">
        <v>0</v>
      </c>
      <c r="FS245" s="79">
        <v>0</v>
      </c>
      <c r="FT245" s="39">
        <f t="shared" si="1574"/>
        <v>0</v>
      </c>
      <c r="FU245" s="40">
        <v>0</v>
      </c>
      <c r="FV245" s="79">
        <v>0</v>
      </c>
      <c r="FW245" s="39">
        <f t="shared" si="1575"/>
        <v>0</v>
      </c>
      <c r="FX245" s="40">
        <v>0</v>
      </c>
      <c r="FY245" s="79">
        <v>0</v>
      </c>
      <c r="FZ245" s="39">
        <f t="shared" si="1576"/>
        <v>0</v>
      </c>
      <c r="GA245" s="80">
        <v>3.3708</v>
      </c>
      <c r="GB245" s="79">
        <v>814.56</v>
      </c>
      <c r="GC245" s="39">
        <f t="shared" si="1577"/>
        <v>241651.83339266642</v>
      </c>
      <c r="GD245" s="80">
        <v>2.214E-2</v>
      </c>
      <c r="GE245" s="79">
        <v>9.2430000000000003</v>
      </c>
      <c r="GF245" s="39">
        <f t="shared" si="1578"/>
        <v>417479.67479674798</v>
      </c>
      <c r="GG245" s="40">
        <v>0</v>
      </c>
      <c r="GH245" s="79">
        <v>0</v>
      </c>
      <c r="GI245" s="39">
        <f t="shared" si="1579"/>
        <v>0</v>
      </c>
      <c r="GJ245" s="40">
        <v>0</v>
      </c>
      <c r="GK245" s="79">
        <v>0</v>
      </c>
      <c r="GL245" s="39">
        <f t="shared" si="1580"/>
        <v>0</v>
      </c>
      <c r="GM245" s="40">
        <v>0</v>
      </c>
      <c r="GN245" s="79">
        <v>0</v>
      </c>
      <c r="GO245" s="39">
        <f t="shared" si="1581"/>
        <v>0</v>
      </c>
      <c r="GP245" s="40">
        <v>0</v>
      </c>
      <c r="GQ245" s="79">
        <v>0</v>
      </c>
      <c r="GR245" s="39">
        <f t="shared" si="1582"/>
        <v>0</v>
      </c>
      <c r="GS245" s="8">
        <f t="shared" si="1584"/>
        <v>1812.8679199999999</v>
      </c>
      <c r="GT245" s="69">
        <f t="shared" si="1585"/>
        <v>77765.687999999995</v>
      </c>
    </row>
    <row r="246" spans="1:202" x14ac:dyDescent="0.3">
      <c r="A246" s="52">
        <v>2024</v>
      </c>
      <c r="B246" s="53" t="s">
        <v>11</v>
      </c>
      <c r="C246" s="40">
        <v>0</v>
      </c>
      <c r="D246" s="79">
        <v>0</v>
      </c>
      <c r="E246" s="39">
        <f t="shared" si="1586"/>
        <v>0</v>
      </c>
      <c r="F246" s="80">
        <v>5.2000000000000006E-4</v>
      </c>
      <c r="G246" s="83">
        <v>4.3999999999999997E-2</v>
      </c>
      <c r="H246" s="39">
        <f t="shared" si="1520"/>
        <v>84615.384615384595</v>
      </c>
      <c r="I246" s="80">
        <v>91.361020000000011</v>
      </c>
      <c r="J246" s="83">
        <v>4679.415</v>
      </c>
      <c r="K246" s="39">
        <f t="shared" si="1521"/>
        <v>51218.944359421548</v>
      </c>
      <c r="L246" s="80">
        <v>6.0999999999999995E-3</v>
      </c>
      <c r="M246" s="83">
        <v>5.2789999999999999</v>
      </c>
      <c r="N246" s="39">
        <f t="shared" si="1522"/>
        <v>865409.83606557385</v>
      </c>
      <c r="O246" s="40">
        <v>0</v>
      </c>
      <c r="P246" s="79">
        <v>0</v>
      </c>
      <c r="Q246" s="39">
        <f t="shared" si="1523"/>
        <v>0</v>
      </c>
      <c r="R246" s="80">
        <v>55.592419999999997</v>
      </c>
      <c r="S246" s="83">
        <v>1365.001</v>
      </c>
      <c r="T246" s="39">
        <f t="shared" si="1524"/>
        <v>24553.725130152634</v>
      </c>
      <c r="U246" s="40">
        <v>0</v>
      </c>
      <c r="V246" s="79">
        <v>0</v>
      </c>
      <c r="W246" s="39">
        <f t="shared" si="1525"/>
        <v>0</v>
      </c>
      <c r="X246" s="80">
        <v>72.546199999999999</v>
      </c>
      <c r="Y246" s="83">
        <v>4896.2780000000002</v>
      </c>
      <c r="Z246" s="39">
        <f t="shared" si="1526"/>
        <v>67491.860359329643</v>
      </c>
      <c r="AA246" s="40">
        <v>0</v>
      </c>
      <c r="AB246" s="79">
        <v>0</v>
      </c>
      <c r="AC246" s="39">
        <f t="shared" si="1527"/>
        <v>0</v>
      </c>
      <c r="AD246" s="40">
        <v>0</v>
      </c>
      <c r="AE246" s="79">
        <v>0</v>
      </c>
      <c r="AF246" s="39">
        <f t="shared" si="1528"/>
        <v>0</v>
      </c>
      <c r="AG246" s="40">
        <v>0</v>
      </c>
      <c r="AH246" s="79">
        <v>0</v>
      </c>
      <c r="AI246" s="39">
        <f t="shared" si="1529"/>
        <v>0</v>
      </c>
      <c r="AJ246" s="80">
        <v>196.01599999999999</v>
      </c>
      <c r="AK246" s="83">
        <v>8222.1029999999992</v>
      </c>
      <c r="AL246" s="39">
        <f t="shared" si="1530"/>
        <v>41946.080932168799</v>
      </c>
      <c r="AM246" s="40">
        <v>0</v>
      </c>
      <c r="AN246" s="79">
        <v>0</v>
      </c>
      <c r="AO246" s="39">
        <f t="shared" si="1531"/>
        <v>0</v>
      </c>
      <c r="AP246" s="80">
        <v>3.0000000000000001E-3</v>
      </c>
      <c r="AQ246" s="83">
        <v>7.0000000000000007E-2</v>
      </c>
      <c r="AR246" s="39">
        <f t="shared" si="1532"/>
        <v>23333.333333333336</v>
      </c>
      <c r="AS246" s="40">
        <v>0</v>
      </c>
      <c r="AT246" s="79">
        <v>0</v>
      </c>
      <c r="AU246" s="39">
        <f t="shared" si="1533"/>
        <v>0</v>
      </c>
      <c r="AV246" s="80">
        <v>223.43303</v>
      </c>
      <c r="AW246" s="83">
        <v>11730.892</v>
      </c>
      <c r="AX246" s="39">
        <f t="shared" si="1534"/>
        <v>52502.944618349393</v>
      </c>
      <c r="AY246" s="80">
        <v>5.3141999999999996</v>
      </c>
      <c r="AZ246" s="83">
        <v>204.874</v>
      </c>
      <c r="BA246" s="39">
        <f t="shared" si="1535"/>
        <v>38552.180949155096</v>
      </c>
      <c r="BB246" s="40">
        <v>0</v>
      </c>
      <c r="BC246" s="79">
        <v>0</v>
      </c>
      <c r="BD246" s="39">
        <f t="shared" si="1536"/>
        <v>0</v>
      </c>
      <c r="BE246" s="80"/>
      <c r="BF246" s="83"/>
      <c r="BG246" s="39"/>
      <c r="BH246" s="80">
        <v>65.256</v>
      </c>
      <c r="BI246" s="83">
        <v>4377.8040000000001</v>
      </c>
      <c r="BJ246" s="39">
        <f t="shared" si="1537"/>
        <v>67086.612725266648</v>
      </c>
      <c r="BK246" s="40">
        <v>0</v>
      </c>
      <c r="BL246" s="79">
        <v>0</v>
      </c>
      <c r="BM246" s="39">
        <f t="shared" si="1538"/>
        <v>0</v>
      </c>
      <c r="BN246" s="40">
        <v>0</v>
      </c>
      <c r="BO246" s="79">
        <v>0</v>
      </c>
      <c r="BP246" s="39">
        <f t="shared" si="1539"/>
        <v>0</v>
      </c>
      <c r="BQ246" s="40">
        <v>0</v>
      </c>
      <c r="BR246" s="79">
        <v>0</v>
      </c>
      <c r="BS246" s="39">
        <f t="shared" si="1540"/>
        <v>0</v>
      </c>
      <c r="BT246" s="80">
        <v>5.2850400000000004</v>
      </c>
      <c r="BU246" s="83">
        <v>249.38900000000001</v>
      </c>
      <c r="BV246" s="39">
        <f t="shared" si="1541"/>
        <v>47187.72232565884</v>
      </c>
      <c r="BW246" s="40">
        <v>0</v>
      </c>
      <c r="BX246" s="79">
        <v>0</v>
      </c>
      <c r="BY246" s="39">
        <f t="shared" si="1542"/>
        <v>0</v>
      </c>
      <c r="BZ246" s="40">
        <v>0</v>
      </c>
      <c r="CA246" s="79">
        <v>0</v>
      </c>
      <c r="CB246" s="39">
        <f t="shared" si="1543"/>
        <v>0</v>
      </c>
      <c r="CC246" s="40">
        <v>0</v>
      </c>
      <c r="CD246" s="79">
        <v>0</v>
      </c>
      <c r="CE246" s="39">
        <f t="shared" si="1544"/>
        <v>0</v>
      </c>
      <c r="CF246" s="80">
        <v>31.832999999999998</v>
      </c>
      <c r="CG246" s="83">
        <v>1989.902</v>
      </c>
      <c r="CH246" s="39">
        <f t="shared" si="1545"/>
        <v>62510.665033141711</v>
      </c>
      <c r="CI246" s="40">
        <v>0</v>
      </c>
      <c r="CJ246" s="79">
        <v>0</v>
      </c>
      <c r="CK246" s="39">
        <f t="shared" si="1546"/>
        <v>0</v>
      </c>
      <c r="CL246" s="40">
        <v>0</v>
      </c>
      <c r="CM246" s="79">
        <v>0</v>
      </c>
      <c r="CN246" s="39">
        <f t="shared" si="1547"/>
        <v>0</v>
      </c>
      <c r="CO246" s="40">
        <v>0</v>
      </c>
      <c r="CP246" s="79">
        <v>0</v>
      </c>
      <c r="CQ246" s="39">
        <f t="shared" si="1548"/>
        <v>0</v>
      </c>
      <c r="CR246" s="80">
        <v>0.91800000000000004</v>
      </c>
      <c r="CS246" s="83">
        <v>95.031000000000006</v>
      </c>
      <c r="CT246" s="39">
        <f t="shared" si="1549"/>
        <v>103519.60784313724</v>
      </c>
      <c r="CU246" s="40">
        <v>0</v>
      </c>
      <c r="CV246" s="79">
        <v>0</v>
      </c>
      <c r="CW246" s="39">
        <f t="shared" si="1550"/>
        <v>0</v>
      </c>
      <c r="CX246" s="40"/>
      <c r="CY246" s="79"/>
      <c r="CZ246" s="39"/>
      <c r="DA246" s="40">
        <v>0</v>
      </c>
      <c r="DB246" s="79">
        <v>0</v>
      </c>
      <c r="DC246" s="39">
        <f t="shared" si="1551"/>
        <v>0</v>
      </c>
      <c r="DD246" s="40">
        <v>0</v>
      </c>
      <c r="DE246" s="79">
        <v>0</v>
      </c>
      <c r="DF246" s="39">
        <f t="shared" si="1552"/>
        <v>0</v>
      </c>
      <c r="DG246" s="40">
        <v>0</v>
      </c>
      <c r="DH246" s="79">
        <v>0</v>
      </c>
      <c r="DI246" s="39">
        <f t="shared" si="1553"/>
        <v>0</v>
      </c>
      <c r="DJ246" s="80">
        <v>6.9999999999999999E-4</v>
      </c>
      <c r="DK246" s="83">
        <v>0.3</v>
      </c>
      <c r="DL246" s="39">
        <f t="shared" si="1554"/>
        <v>428571.42857142858</v>
      </c>
      <c r="DM246" s="80">
        <v>740.5095</v>
      </c>
      <c r="DN246" s="83">
        <v>24757.9</v>
      </c>
      <c r="DO246" s="39">
        <f t="shared" si="1555"/>
        <v>33433.602134746412</v>
      </c>
      <c r="DP246" s="40">
        <v>0</v>
      </c>
      <c r="DQ246" s="79">
        <v>0</v>
      </c>
      <c r="DR246" s="39">
        <f t="shared" si="1556"/>
        <v>0</v>
      </c>
      <c r="DS246" s="40">
        <v>0</v>
      </c>
      <c r="DT246" s="79">
        <v>0</v>
      </c>
      <c r="DU246" s="39">
        <f t="shared" si="1557"/>
        <v>0</v>
      </c>
      <c r="DV246" s="40">
        <v>0</v>
      </c>
      <c r="DW246" s="79">
        <v>0</v>
      </c>
      <c r="DX246" s="39">
        <f t="shared" si="1558"/>
        <v>0</v>
      </c>
      <c r="DY246" s="40">
        <v>0</v>
      </c>
      <c r="DZ246" s="79">
        <v>0</v>
      </c>
      <c r="EA246" s="39">
        <f t="shared" si="1559"/>
        <v>0</v>
      </c>
      <c r="EB246" s="40">
        <v>0</v>
      </c>
      <c r="EC246" s="79">
        <v>0</v>
      </c>
      <c r="ED246" s="39">
        <f t="shared" si="1560"/>
        <v>0</v>
      </c>
      <c r="EE246" s="40">
        <v>0</v>
      </c>
      <c r="EF246" s="79">
        <v>0</v>
      </c>
      <c r="EG246" s="39">
        <f t="shared" si="1561"/>
        <v>0</v>
      </c>
      <c r="EH246" s="40">
        <v>0</v>
      </c>
      <c r="EI246" s="79">
        <v>0</v>
      </c>
      <c r="EJ246" s="39">
        <f t="shared" si="1562"/>
        <v>0</v>
      </c>
      <c r="EK246" s="40">
        <v>0</v>
      </c>
      <c r="EL246" s="79">
        <v>0</v>
      </c>
      <c r="EM246" s="39">
        <f t="shared" si="1563"/>
        <v>0</v>
      </c>
      <c r="EN246" s="40">
        <v>0</v>
      </c>
      <c r="EO246" s="79">
        <v>0</v>
      </c>
      <c r="EP246" s="39">
        <f t="shared" si="1564"/>
        <v>0</v>
      </c>
      <c r="EQ246" s="40">
        <v>0</v>
      </c>
      <c r="ER246" s="79">
        <v>0</v>
      </c>
      <c r="ES246" s="39">
        <f t="shared" si="1565"/>
        <v>0</v>
      </c>
      <c r="ET246" s="80">
        <v>132.86394000000001</v>
      </c>
      <c r="EU246" s="83">
        <v>5138.82</v>
      </c>
      <c r="EV246" s="39">
        <f t="shared" si="1566"/>
        <v>38677.311541415977</v>
      </c>
      <c r="EW246" s="40">
        <v>0</v>
      </c>
      <c r="EX246" s="79">
        <v>0</v>
      </c>
      <c r="EY246" s="39">
        <f t="shared" si="1567"/>
        <v>0</v>
      </c>
      <c r="EZ246" s="40">
        <v>0</v>
      </c>
      <c r="FA246" s="79">
        <v>0</v>
      </c>
      <c r="FB246" s="39">
        <f t="shared" si="1568"/>
        <v>0</v>
      </c>
      <c r="FC246" s="40">
        <v>0</v>
      </c>
      <c r="FD246" s="79">
        <v>0</v>
      </c>
      <c r="FE246" s="39">
        <f t="shared" si="1569"/>
        <v>0</v>
      </c>
      <c r="FF246" s="40">
        <v>0</v>
      </c>
      <c r="FG246" s="79">
        <v>0</v>
      </c>
      <c r="FH246" s="39">
        <f t="shared" si="1570"/>
        <v>0</v>
      </c>
      <c r="FI246" s="40">
        <v>0</v>
      </c>
      <c r="FJ246" s="79">
        <v>0</v>
      </c>
      <c r="FK246" s="39">
        <f t="shared" si="1571"/>
        <v>0</v>
      </c>
      <c r="FL246" s="80">
        <v>128.93133</v>
      </c>
      <c r="FM246" s="83">
        <v>5620.02</v>
      </c>
      <c r="FN246" s="39">
        <f t="shared" si="1572"/>
        <v>43589.250184575001</v>
      </c>
      <c r="FO246" s="40">
        <v>0</v>
      </c>
      <c r="FP246" s="79">
        <v>0</v>
      </c>
      <c r="FQ246" s="39">
        <f t="shared" si="1573"/>
        <v>0</v>
      </c>
      <c r="FR246" s="40">
        <v>0</v>
      </c>
      <c r="FS246" s="79">
        <v>0</v>
      </c>
      <c r="FT246" s="39">
        <f t="shared" si="1574"/>
        <v>0</v>
      </c>
      <c r="FU246" s="40">
        <v>0</v>
      </c>
      <c r="FV246" s="79">
        <v>0</v>
      </c>
      <c r="FW246" s="39">
        <f t="shared" si="1575"/>
        <v>0</v>
      </c>
      <c r="FX246" s="40">
        <v>0</v>
      </c>
      <c r="FY246" s="79">
        <v>0</v>
      </c>
      <c r="FZ246" s="39">
        <f t="shared" si="1576"/>
        <v>0</v>
      </c>
      <c r="GA246" s="80">
        <v>4.5660200000000009</v>
      </c>
      <c r="GB246" s="83">
        <v>973.14800000000002</v>
      </c>
      <c r="GC246" s="39">
        <f t="shared" si="1577"/>
        <v>213128.28239911341</v>
      </c>
      <c r="GD246" s="80">
        <v>9.9600000000000001E-3</v>
      </c>
      <c r="GE246" s="83">
        <v>4.9690000000000003</v>
      </c>
      <c r="GF246" s="39">
        <f t="shared" si="1578"/>
        <v>498895.58232931729</v>
      </c>
      <c r="GG246" s="40">
        <v>0</v>
      </c>
      <c r="GH246" s="79">
        <v>0</v>
      </c>
      <c r="GI246" s="39">
        <f t="shared" si="1579"/>
        <v>0</v>
      </c>
      <c r="GJ246" s="40">
        <v>0</v>
      </c>
      <c r="GK246" s="79">
        <v>0</v>
      </c>
      <c r="GL246" s="39">
        <f t="shared" si="1580"/>
        <v>0</v>
      </c>
      <c r="GM246" s="80">
        <v>1.25E-3</v>
      </c>
      <c r="GN246" s="83">
        <v>1.7999999999999999E-2</v>
      </c>
      <c r="GO246" s="39">
        <f t="shared" si="1581"/>
        <v>14399.999999999998</v>
      </c>
      <c r="GP246" s="40">
        <v>0</v>
      </c>
      <c r="GQ246" s="79">
        <v>0</v>
      </c>
      <c r="GR246" s="39">
        <f t="shared" si="1582"/>
        <v>0</v>
      </c>
      <c r="GS246" s="8">
        <f t="shared" si="1584"/>
        <v>1754.44723</v>
      </c>
      <c r="GT246" s="69">
        <f t="shared" si="1585"/>
        <v>74311.257000000012</v>
      </c>
    </row>
    <row r="247" spans="1:202" x14ac:dyDescent="0.3">
      <c r="A247" s="52">
        <v>2024</v>
      </c>
      <c r="B247" s="53" t="s">
        <v>12</v>
      </c>
      <c r="C247" s="40">
        <v>0</v>
      </c>
      <c r="D247" s="79">
        <v>0</v>
      </c>
      <c r="E247" s="39">
        <f t="shared" si="1586"/>
        <v>0</v>
      </c>
      <c r="F247" s="80">
        <v>29.387499999999999</v>
      </c>
      <c r="G247" s="79">
        <v>2027.0239999999999</v>
      </c>
      <c r="H247" s="39">
        <f t="shared" si="1520"/>
        <v>68975.720969800081</v>
      </c>
      <c r="I247" s="80">
        <v>65.321379999999991</v>
      </c>
      <c r="J247" s="79">
        <v>3003.502</v>
      </c>
      <c r="K247" s="39">
        <f t="shared" si="1521"/>
        <v>45980.381920896347</v>
      </c>
      <c r="L247" s="80">
        <v>4.2599999999999999E-2</v>
      </c>
      <c r="M247" s="79">
        <v>14.06</v>
      </c>
      <c r="N247" s="39">
        <f t="shared" si="1522"/>
        <v>330046.94835680752</v>
      </c>
      <c r="O247" s="40">
        <v>0</v>
      </c>
      <c r="P247" s="79">
        <v>0</v>
      </c>
      <c r="Q247" s="39">
        <f t="shared" si="1523"/>
        <v>0</v>
      </c>
      <c r="R247" s="80">
        <v>235.56317999999999</v>
      </c>
      <c r="S247" s="79">
        <v>5564.7749999999996</v>
      </c>
      <c r="T247" s="39">
        <f t="shared" si="1524"/>
        <v>23623.280174770949</v>
      </c>
      <c r="U247" s="40">
        <v>0</v>
      </c>
      <c r="V247" s="79">
        <v>0</v>
      </c>
      <c r="W247" s="39">
        <f t="shared" si="1525"/>
        <v>0</v>
      </c>
      <c r="X247" s="40">
        <v>0</v>
      </c>
      <c r="Y247" s="79">
        <v>0</v>
      </c>
      <c r="Z247" s="39">
        <f t="shared" si="1526"/>
        <v>0</v>
      </c>
      <c r="AA247" s="80">
        <v>4.1600000000000005E-3</v>
      </c>
      <c r="AB247" s="79">
        <v>9.2999999999999999E-2</v>
      </c>
      <c r="AC247" s="39">
        <f t="shared" si="1527"/>
        <v>22355.769230769227</v>
      </c>
      <c r="AD247" s="40">
        <v>0</v>
      </c>
      <c r="AE247" s="79">
        <v>0</v>
      </c>
      <c r="AF247" s="39">
        <f t="shared" si="1528"/>
        <v>0</v>
      </c>
      <c r="AG247" s="40">
        <v>0</v>
      </c>
      <c r="AH247" s="79">
        <v>0</v>
      </c>
      <c r="AI247" s="39">
        <f t="shared" si="1529"/>
        <v>0</v>
      </c>
      <c r="AJ247" s="80">
        <v>487.12900000000002</v>
      </c>
      <c r="AK247" s="79">
        <v>22828.493999999999</v>
      </c>
      <c r="AL247" s="39">
        <f t="shared" si="1530"/>
        <v>46863.344206565402</v>
      </c>
      <c r="AM247" s="40">
        <v>0</v>
      </c>
      <c r="AN247" s="79">
        <v>0</v>
      </c>
      <c r="AO247" s="39">
        <f t="shared" si="1531"/>
        <v>0</v>
      </c>
      <c r="AP247" s="40">
        <v>0</v>
      </c>
      <c r="AQ247" s="79">
        <v>0</v>
      </c>
      <c r="AR247" s="39">
        <f t="shared" si="1532"/>
        <v>0</v>
      </c>
      <c r="AS247" s="40">
        <v>0</v>
      </c>
      <c r="AT247" s="79">
        <v>0</v>
      </c>
      <c r="AU247" s="39">
        <f t="shared" si="1533"/>
        <v>0</v>
      </c>
      <c r="AV247" s="80">
        <v>130.08360000000002</v>
      </c>
      <c r="AW247" s="79">
        <v>5735.9979999999996</v>
      </c>
      <c r="AX247" s="39">
        <f t="shared" si="1534"/>
        <v>44094.705251084677</v>
      </c>
      <c r="AY247" s="80">
        <v>8.7569999999999997</v>
      </c>
      <c r="AZ247" s="79">
        <v>322.06599999999997</v>
      </c>
      <c r="BA247" s="39">
        <f t="shared" si="1535"/>
        <v>36778.120360854176</v>
      </c>
      <c r="BB247" s="40">
        <v>0</v>
      </c>
      <c r="BC247" s="79">
        <v>0</v>
      </c>
      <c r="BD247" s="39">
        <f t="shared" si="1536"/>
        <v>0</v>
      </c>
      <c r="BE247" s="80"/>
      <c r="BF247" s="79"/>
      <c r="BG247" s="39"/>
      <c r="BH247" s="80">
        <v>13.574999999999999</v>
      </c>
      <c r="BI247" s="79">
        <v>497.96499999999997</v>
      </c>
      <c r="BJ247" s="39">
        <f t="shared" si="1537"/>
        <v>36682.504604051566</v>
      </c>
      <c r="BK247" s="40">
        <v>0</v>
      </c>
      <c r="BL247" s="79">
        <v>0</v>
      </c>
      <c r="BM247" s="39">
        <f t="shared" si="1538"/>
        <v>0</v>
      </c>
      <c r="BN247" s="40">
        <v>0</v>
      </c>
      <c r="BO247" s="79">
        <v>0</v>
      </c>
      <c r="BP247" s="39">
        <f t="shared" si="1539"/>
        <v>0</v>
      </c>
      <c r="BQ247" s="40">
        <v>0</v>
      </c>
      <c r="BR247" s="79">
        <v>0</v>
      </c>
      <c r="BS247" s="39">
        <f t="shared" si="1540"/>
        <v>0</v>
      </c>
      <c r="BT247" s="80">
        <v>13.001899999999999</v>
      </c>
      <c r="BU247" s="79">
        <v>548.52</v>
      </c>
      <c r="BV247" s="39">
        <f t="shared" si="1541"/>
        <v>42187.680262115537</v>
      </c>
      <c r="BW247" s="40">
        <v>0</v>
      </c>
      <c r="BX247" s="79">
        <v>0</v>
      </c>
      <c r="BY247" s="39">
        <f t="shared" si="1542"/>
        <v>0</v>
      </c>
      <c r="BZ247" s="40">
        <v>0</v>
      </c>
      <c r="CA247" s="79">
        <v>0</v>
      </c>
      <c r="CB247" s="39">
        <f t="shared" si="1543"/>
        <v>0</v>
      </c>
      <c r="CC247" s="40">
        <v>0</v>
      </c>
      <c r="CD247" s="79">
        <v>0</v>
      </c>
      <c r="CE247" s="39">
        <f t="shared" si="1544"/>
        <v>0</v>
      </c>
      <c r="CF247" s="80">
        <v>28.756</v>
      </c>
      <c r="CG247" s="79">
        <v>2072.0279999999998</v>
      </c>
      <c r="CH247" s="39">
        <f t="shared" si="1545"/>
        <v>72055.501460564745</v>
      </c>
      <c r="CI247" s="40">
        <v>0</v>
      </c>
      <c r="CJ247" s="79">
        <v>0</v>
      </c>
      <c r="CK247" s="39">
        <f t="shared" si="1546"/>
        <v>0</v>
      </c>
      <c r="CL247" s="40">
        <v>0</v>
      </c>
      <c r="CM247" s="79">
        <v>0</v>
      </c>
      <c r="CN247" s="39">
        <f t="shared" si="1547"/>
        <v>0</v>
      </c>
      <c r="CO247" s="40">
        <v>0</v>
      </c>
      <c r="CP247" s="79">
        <v>0</v>
      </c>
      <c r="CQ247" s="39">
        <f t="shared" si="1548"/>
        <v>0</v>
      </c>
      <c r="CR247" s="40">
        <v>0</v>
      </c>
      <c r="CS247" s="79">
        <v>0</v>
      </c>
      <c r="CT247" s="39">
        <f t="shared" si="1549"/>
        <v>0</v>
      </c>
      <c r="CU247" s="40">
        <v>0</v>
      </c>
      <c r="CV247" s="79">
        <v>0</v>
      </c>
      <c r="CW247" s="39">
        <f t="shared" si="1550"/>
        <v>0</v>
      </c>
      <c r="CX247" s="40"/>
      <c r="CY247" s="79"/>
      <c r="CZ247" s="39"/>
      <c r="DA247" s="40">
        <v>0</v>
      </c>
      <c r="DB247" s="79">
        <v>0</v>
      </c>
      <c r="DC247" s="39">
        <f t="shared" si="1551"/>
        <v>0</v>
      </c>
      <c r="DD247" s="40">
        <v>0</v>
      </c>
      <c r="DE247" s="79">
        <v>0</v>
      </c>
      <c r="DF247" s="39">
        <f t="shared" si="1552"/>
        <v>0</v>
      </c>
      <c r="DG247" s="40">
        <v>0</v>
      </c>
      <c r="DH247" s="79">
        <v>0</v>
      </c>
      <c r="DI247" s="39">
        <f t="shared" si="1553"/>
        <v>0</v>
      </c>
      <c r="DJ247" s="40">
        <v>0</v>
      </c>
      <c r="DK247" s="79">
        <v>0</v>
      </c>
      <c r="DL247" s="39">
        <f t="shared" si="1554"/>
        <v>0</v>
      </c>
      <c r="DM247" s="80">
        <v>981.39086999999995</v>
      </c>
      <c r="DN247" s="79">
        <v>39822.226000000002</v>
      </c>
      <c r="DO247" s="39">
        <f t="shared" si="1555"/>
        <v>40577.334900211579</v>
      </c>
      <c r="DP247" s="40">
        <v>0</v>
      </c>
      <c r="DQ247" s="79">
        <v>0</v>
      </c>
      <c r="DR247" s="39">
        <f t="shared" si="1556"/>
        <v>0</v>
      </c>
      <c r="DS247" s="40">
        <v>0</v>
      </c>
      <c r="DT247" s="79">
        <v>0</v>
      </c>
      <c r="DU247" s="39">
        <f t="shared" si="1557"/>
        <v>0</v>
      </c>
      <c r="DV247" s="40">
        <v>0</v>
      </c>
      <c r="DW247" s="79">
        <v>0</v>
      </c>
      <c r="DX247" s="39">
        <f t="shared" si="1558"/>
        <v>0</v>
      </c>
      <c r="DY247" s="40">
        <v>0</v>
      </c>
      <c r="DZ247" s="79">
        <v>0</v>
      </c>
      <c r="EA247" s="39">
        <f t="shared" si="1559"/>
        <v>0</v>
      </c>
      <c r="EB247" s="40">
        <v>0</v>
      </c>
      <c r="EC247" s="79">
        <v>0</v>
      </c>
      <c r="ED247" s="39">
        <f t="shared" si="1560"/>
        <v>0</v>
      </c>
      <c r="EE247" s="40">
        <v>0</v>
      </c>
      <c r="EF247" s="79">
        <v>0</v>
      </c>
      <c r="EG247" s="39">
        <f t="shared" si="1561"/>
        <v>0</v>
      </c>
      <c r="EH247" s="40">
        <v>0</v>
      </c>
      <c r="EI247" s="79">
        <v>0</v>
      </c>
      <c r="EJ247" s="39">
        <f t="shared" si="1562"/>
        <v>0</v>
      </c>
      <c r="EK247" s="40">
        <v>0</v>
      </c>
      <c r="EL247" s="79">
        <v>0</v>
      </c>
      <c r="EM247" s="39">
        <f t="shared" si="1563"/>
        <v>0</v>
      </c>
      <c r="EN247" s="40">
        <v>0</v>
      </c>
      <c r="EO247" s="79">
        <v>0</v>
      </c>
      <c r="EP247" s="39">
        <f t="shared" si="1564"/>
        <v>0</v>
      </c>
      <c r="EQ247" s="40">
        <v>0</v>
      </c>
      <c r="ER247" s="79">
        <v>0</v>
      </c>
      <c r="ES247" s="39">
        <f t="shared" si="1565"/>
        <v>0</v>
      </c>
      <c r="ET247" s="80">
        <v>198.25899999999999</v>
      </c>
      <c r="EU247" s="79">
        <v>5808.3130000000001</v>
      </c>
      <c r="EV247" s="39">
        <f t="shared" si="1566"/>
        <v>29296.591831896661</v>
      </c>
      <c r="EW247" s="40">
        <v>0</v>
      </c>
      <c r="EX247" s="79">
        <v>0</v>
      </c>
      <c r="EY247" s="39">
        <f t="shared" si="1567"/>
        <v>0</v>
      </c>
      <c r="EZ247" s="40">
        <v>0</v>
      </c>
      <c r="FA247" s="79">
        <v>0</v>
      </c>
      <c r="FB247" s="39">
        <f t="shared" si="1568"/>
        <v>0</v>
      </c>
      <c r="FC247" s="40">
        <v>0</v>
      </c>
      <c r="FD247" s="79">
        <v>0</v>
      </c>
      <c r="FE247" s="39">
        <f t="shared" si="1569"/>
        <v>0</v>
      </c>
      <c r="FF247" s="40">
        <v>0</v>
      </c>
      <c r="FG247" s="79">
        <v>0</v>
      </c>
      <c r="FH247" s="39">
        <f t="shared" si="1570"/>
        <v>0</v>
      </c>
      <c r="FI247" s="40">
        <v>0</v>
      </c>
      <c r="FJ247" s="79">
        <v>0</v>
      </c>
      <c r="FK247" s="39">
        <f t="shared" si="1571"/>
        <v>0</v>
      </c>
      <c r="FL247" s="80">
        <v>42.926610000000004</v>
      </c>
      <c r="FM247" s="79">
        <v>2076.645</v>
      </c>
      <c r="FN247" s="39">
        <f t="shared" si="1572"/>
        <v>48376.636310204791</v>
      </c>
      <c r="FO247" s="40">
        <v>0</v>
      </c>
      <c r="FP247" s="79">
        <v>0</v>
      </c>
      <c r="FQ247" s="39">
        <f t="shared" si="1573"/>
        <v>0</v>
      </c>
      <c r="FR247" s="40">
        <v>0</v>
      </c>
      <c r="FS247" s="79">
        <v>0</v>
      </c>
      <c r="FT247" s="39">
        <f t="shared" si="1574"/>
        <v>0</v>
      </c>
      <c r="FU247" s="40">
        <v>0</v>
      </c>
      <c r="FV247" s="79">
        <v>0</v>
      </c>
      <c r="FW247" s="39">
        <f t="shared" si="1575"/>
        <v>0</v>
      </c>
      <c r="FX247" s="40">
        <v>0</v>
      </c>
      <c r="FY247" s="79">
        <v>0</v>
      </c>
      <c r="FZ247" s="39">
        <f t="shared" si="1576"/>
        <v>0</v>
      </c>
      <c r="GA247" s="40">
        <v>0</v>
      </c>
      <c r="GB247" s="79">
        <v>0</v>
      </c>
      <c r="GC247" s="39">
        <f t="shared" si="1577"/>
        <v>0</v>
      </c>
      <c r="GD247" s="80">
        <v>40.025440000000003</v>
      </c>
      <c r="GE247" s="79">
        <v>2520.0129999999999</v>
      </c>
      <c r="GF247" s="39">
        <f t="shared" si="1578"/>
        <v>62960.282260482323</v>
      </c>
      <c r="GG247" s="40">
        <v>0</v>
      </c>
      <c r="GH247" s="79">
        <v>0</v>
      </c>
      <c r="GI247" s="39">
        <f t="shared" si="1579"/>
        <v>0</v>
      </c>
      <c r="GJ247" s="40">
        <v>0</v>
      </c>
      <c r="GK247" s="79">
        <v>0</v>
      </c>
      <c r="GL247" s="39">
        <f t="shared" si="1580"/>
        <v>0</v>
      </c>
      <c r="GM247" s="80">
        <v>1.8800000000000001E-2</v>
      </c>
      <c r="GN247" s="79">
        <v>0.436</v>
      </c>
      <c r="GO247" s="39">
        <f t="shared" si="1581"/>
        <v>23191.489361702126</v>
      </c>
      <c r="GP247" s="40">
        <v>0</v>
      </c>
      <c r="GQ247" s="79">
        <v>0</v>
      </c>
      <c r="GR247" s="39">
        <f t="shared" si="1582"/>
        <v>0</v>
      </c>
      <c r="GS247" s="8">
        <f t="shared" si="1584"/>
        <v>2274.2420399999996</v>
      </c>
      <c r="GT247" s="69">
        <f t="shared" si="1585"/>
        <v>92842.157999999996</v>
      </c>
    </row>
    <row r="248" spans="1:202" x14ac:dyDescent="0.3">
      <c r="A248" s="52">
        <v>2024</v>
      </c>
      <c r="B248" s="53" t="s">
        <v>13</v>
      </c>
      <c r="C248" s="40">
        <v>0</v>
      </c>
      <c r="D248" s="79">
        <v>0</v>
      </c>
      <c r="E248" s="39">
        <f t="shared" si="1586"/>
        <v>0</v>
      </c>
      <c r="F248" s="80">
        <v>9.5039999999999996</v>
      </c>
      <c r="G248" s="79">
        <v>516.16499999999996</v>
      </c>
      <c r="H248" s="39">
        <f t="shared" si="1520"/>
        <v>54310.290404040403</v>
      </c>
      <c r="I248" s="80">
        <v>49.79909</v>
      </c>
      <c r="J248" s="79">
        <v>2206.529</v>
      </c>
      <c r="K248" s="39">
        <f t="shared" si="1521"/>
        <v>44308.620900502399</v>
      </c>
      <c r="L248" s="40">
        <v>0</v>
      </c>
      <c r="M248" s="79">
        <v>0</v>
      </c>
      <c r="N248" s="39">
        <f t="shared" si="1522"/>
        <v>0</v>
      </c>
      <c r="O248" s="40">
        <v>0</v>
      </c>
      <c r="P248" s="79">
        <v>0</v>
      </c>
      <c r="Q248" s="39">
        <f t="shared" si="1523"/>
        <v>0</v>
      </c>
      <c r="R248" s="80">
        <v>390.13159000000002</v>
      </c>
      <c r="S248" s="79">
        <v>9086.6579999999994</v>
      </c>
      <c r="T248" s="39">
        <f t="shared" si="1524"/>
        <v>23291.26436544141</v>
      </c>
      <c r="U248" s="40">
        <v>0</v>
      </c>
      <c r="V248" s="79">
        <v>0</v>
      </c>
      <c r="W248" s="39">
        <f t="shared" si="1525"/>
        <v>0</v>
      </c>
      <c r="X248" s="80">
        <v>69.676000000000002</v>
      </c>
      <c r="Y248" s="79">
        <v>4310.674</v>
      </c>
      <c r="Z248" s="39">
        <f t="shared" si="1526"/>
        <v>61867.414891784836</v>
      </c>
      <c r="AA248" s="40">
        <v>0</v>
      </c>
      <c r="AB248" s="79">
        <v>0</v>
      </c>
      <c r="AC248" s="39">
        <f t="shared" si="1527"/>
        <v>0</v>
      </c>
      <c r="AD248" s="40">
        <v>0</v>
      </c>
      <c r="AE248" s="79">
        <v>0</v>
      </c>
      <c r="AF248" s="39">
        <f t="shared" si="1528"/>
        <v>0</v>
      </c>
      <c r="AG248" s="40">
        <v>0</v>
      </c>
      <c r="AH248" s="79">
        <v>0</v>
      </c>
      <c r="AI248" s="39">
        <f t="shared" si="1529"/>
        <v>0</v>
      </c>
      <c r="AJ248" s="80">
        <v>123.172</v>
      </c>
      <c r="AK248" s="79">
        <v>5440.7889999999998</v>
      </c>
      <c r="AL248" s="39">
        <f t="shared" si="1530"/>
        <v>44172.287532880851</v>
      </c>
      <c r="AM248" s="40">
        <v>0</v>
      </c>
      <c r="AN248" s="79">
        <v>0</v>
      </c>
      <c r="AO248" s="39">
        <f t="shared" si="1531"/>
        <v>0</v>
      </c>
      <c r="AP248" s="40">
        <v>0</v>
      </c>
      <c r="AQ248" s="79">
        <v>0</v>
      </c>
      <c r="AR248" s="39">
        <f t="shared" si="1532"/>
        <v>0</v>
      </c>
      <c r="AS248" s="40">
        <v>0</v>
      </c>
      <c r="AT248" s="79">
        <v>0</v>
      </c>
      <c r="AU248" s="39">
        <f t="shared" si="1533"/>
        <v>0</v>
      </c>
      <c r="AV248" s="80">
        <v>141.43772000000001</v>
      </c>
      <c r="AW248" s="79">
        <v>6442.7669999999998</v>
      </c>
      <c r="AX248" s="39">
        <f t="shared" si="1534"/>
        <v>45551.971567414963</v>
      </c>
      <c r="AY248" s="40">
        <v>0</v>
      </c>
      <c r="AZ248" s="79">
        <v>0</v>
      </c>
      <c r="BA248" s="39">
        <f t="shared" si="1535"/>
        <v>0</v>
      </c>
      <c r="BB248" s="40">
        <v>0</v>
      </c>
      <c r="BC248" s="79">
        <v>0</v>
      </c>
      <c r="BD248" s="39">
        <f t="shared" si="1536"/>
        <v>0</v>
      </c>
      <c r="BE248" s="40"/>
      <c r="BF248" s="79"/>
      <c r="BG248" s="39"/>
      <c r="BH248" s="40">
        <v>0</v>
      </c>
      <c r="BI248" s="79">
        <v>0</v>
      </c>
      <c r="BJ248" s="39">
        <f t="shared" si="1537"/>
        <v>0</v>
      </c>
      <c r="BK248" s="40">
        <v>0</v>
      </c>
      <c r="BL248" s="79">
        <v>0</v>
      </c>
      <c r="BM248" s="39">
        <f t="shared" si="1538"/>
        <v>0</v>
      </c>
      <c r="BN248" s="40">
        <v>0</v>
      </c>
      <c r="BO248" s="79">
        <v>0</v>
      </c>
      <c r="BP248" s="39">
        <f t="shared" si="1539"/>
        <v>0</v>
      </c>
      <c r="BQ248" s="40">
        <v>0</v>
      </c>
      <c r="BR248" s="79">
        <v>0</v>
      </c>
      <c r="BS248" s="39">
        <f t="shared" si="1540"/>
        <v>0</v>
      </c>
      <c r="BT248" s="80">
        <v>30.198360000000001</v>
      </c>
      <c r="BU248" s="79">
        <v>1397.4929999999999</v>
      </c>
      <c r="BV248" s="39">
        <f t="shared" si="1541"/>
        <v>46277.115710919395</v>
      </c>
      <c r="BW248" s="40">
        <v>0</v>
      </c>
      <c r="BX248" s="79">
        <v>0</v>
      </c>
      <c r="BY248" s="39">
        <f t="shared" si="1542"/>
        <v>0</v>
      </c>
      <c r="BZ248" s="80">
        <v>89.56989999999999</v>
      </c>
      <c r="CA248" s="79">
        <v>3076.2310000000002</v>
      </c>
      <c r="CB248" s="39">
        <f t="shared" si="1543"/>
        <v>34344.472864209973</v>
      </c>
      <c r="CC248" s="40">
        <v>0</v>
      </c>
      <c r="CD248" s="79">
        <v>0</v>
      </c>
      <c r="CE248" s="39">
        <f t="shared" si="1544"/>
        <v>0</v>
      </c>
      <c r="CF248" s="80">
        <v>41.105739999999997</v>
      </c>
      <c r="CG248" s="79">
        <v>2940.4760000000001</v>
      </c>
      <c r="CH248" s="39">
        <f t="shared" si="1545"/>
        <v>71534.437769518336</v>
      </c>
      <c r="CI248" s="40">
        <v>0</v>
      </c>
      <c r="CJ248" s="79">
        <v>0</v>
      </c>
      <c r="CK248" s="39">
        <f t="shared" si="1546"/>
        <v>0</v>
      </c>
      <c r="CL248" s="40">
        <v>0</v>
      </c>
      <c r="CM248" s="79">
        <v>0</v>
      </c>
      <c r="CN248" s="39">
        <f t="shared" si="1547"/>
        <v>0</v>
      </c>
      <c r="CO248" s="40">
        <v>0</v>
      </c>
      <c r="CP248" s="79">
        <v>0</v>
      </c>
      <c r="CQ248" s="39">
        <f t="shared" si="1548"/>
        <v>0</v>
      </c>
      <c r="CR248" s="40">
        <v>0</v>
      </c>
      <c r="CS248" s="79">
        <v>0</v>
      </c>
      <c r="CT248" s="39">
        <f t="shared" si="1549"/>
        <v>0</v>
      </c>
      <c r="CU248" s="40">
        <v>0</v>
      </c>
      <c r="CV248" s="79">
        <v>0</v>
      </c>
      <c r="CW248" s="39">
        <f t="shared" si="1550"/>
        <v>0</v>
      </c>
      <c r="CX248" s="40"/>
      <c r="CY248" s="79"/>
      <c r="CZ248" s="39"/>
      <c r="DA248" s="40">
        <v>0</v>
      </c>
      <c r="DB248" s="79">
        <v>0</v>
      </c>
      <c r="DC248" s="39">
        <f t="shared" si="1551"/>
        <v>0</v>
      </c>
      <c r="DD248" s="40">
        <v>0</v>
      </c>
      <c r="DE248" s="79">
        <v>0</v>
      </c>
      <c r="DF248" s="39">
        <f t="shared" si="1552"/>
        <v>0</v>
      </c>
      <c r="DG248" s="40">
        <v>0</v>
      </c>
      <c r="DH248" s="79">
        <v>0</v>
      </c>
      <c r="DI248" s="39">
        <f t="shared" si="1553"/>
        <v>0</v>
      </c>
      <c r="DJ248" s="40">
        <v>0</v>
      </c>
      <c r="DK248" s="79">
        <v>0</v>
      </c>
      <c r="DL248" s="39">
        <f t="shared" si="1554"/>
        <v>0</v>
      </c>
      <c r="DM248" s="80">
        <v>216.20599999999999</v>
      </c>
      <c r="DN248" s="79">
        <v>7905.63</v>
      </c>
      <c r="DO248" s="39">
        <f t="shared" si="1555"/>
        <v>36565.266458840182</v>
      </c>
      <c r="DP248" s="40">
        <v>0</v>
      </c>
      <c r="DQ248" s="79">
        <v>0</v>
      </c>
      <c r="DR248" s="39">
        <f t="shared" si="1556"/>
        <v>0</v>
      </c>
      <c r="DS248" s="40">
        <v>0</v>
      </c>
      <c r="DT248" s="79">
        <v>0</v>
      </c>
      <c r="DU248" s="39">
        <f t="shared" si="1557"/>
        <v>0</v>
      </c>
      <c r="DV248" s="40">
        <v>0</v>
      </c>
      <c r="DW248" s="79">
        <v>0</v>
      </c>
      <c r="DX248" s="39">
        <f t="shared" si="1558"/>
        <v>0</v>
      </c>
      <c r="DY248" s="40">
        <v>0</v>
      </c>
      <c r="DZ248" s="79">
        <v>0</v>
      </c>
      <c r="EA248" s="39">
        <f t="shared" si="1559"/>
        <v>0</v>
      </c>
      <c r="EB248" s="40">
        <v>0</v>
      </c>
      <c r="EC248" s="79">
        <v>0</v>
      </c>
      <c r="ED248" s="39">
        <f t="shared" si="1560"/>
        <v>0</v>
      </c>
      <c r="EE248" s="40">
        <v>0</v>
      </c>
      <c r="EF248" s="79">
        <v>0</v>
      </c>
      <c r="EG248" s="39">
        <f t="shared" si="1561"/>
        <v>0</v>
      </c>
      <c r="EH248" s="40">
        <v>0</v>
      </c>
      <c r="EI248" s="79">
        <v>0</v>
      </c>
      <c r="EJ248" s="39">
        <f t="shared" si="1562"/>
        <v>0</v>
      </c>
      <c r="EK248" s="40">
        <v>0</v>
      </c>
      <c r="EL248" s="79">
        <v>0</v>
      </c>
      <c r="EM248" s="39">
        <f t="shared" si="1563"/>
        <v>0</v>
      </c>
      <c r="EN248" s="40">
        <v>0</v>
      </c>
      <c r="EO248" s="79">
        <v>0</v>
      </c>
      <c r="EP248" s="39">
        <f t="shared" si="1564"/>
        <v>0</v>
      </c>
      <c r="EQ248" s="40">
        <v>0</v>
      </c>
      <c r="ER248" s="79">
        <v>0</v>
      </c>
      <c r="ES248" s="39">
        <f t="shared" si="1565"/>
        <v>0</v>
      </c>
      <c r="ET248" s="80">
        <v>17.988720000000001</v>
      </c>
      <c r="EU248" s="79">
        <v>764.45699999999999</v>
      </c>
      <c r="EV248" s="39">
        <f t="shared" si="1566"/>
        <v>42496.464451055996</v>
      </c>
      <c r="EW248" s="40">
        <v>0</v>
      </c>
      <c r="EX248" s="79">
        <v>0</v>
      </c>
      <c r="EY248" s="39">
        <f t="shared" si="1567"/>
        <v>0</v>
      </c>
      <c r="EZ248" s="40">
        <v>0</v>
      </c>
      <c r="FA248" s="79">
        <v>0</v>
      </c>
      <c r="FB248" s="39">
        <f t="shared" si="1568"/>
        <v>0</v>
      </c>
      <c r="FC248" s="40">
        <v>0</v>
      </c>
      <c r="FD248" s="79">
        <v>0</v>
      </c>
      <c r="FE248" s="39">
        <f t="shared" si="1569"/>
        <v>0</v>
      </c>
      <c r="FF248" s="40">
        <v>0</v>
      </c>
      <c r="FG248" s="79">
        <v>0</v>
      </c>
      <c r="FH248" s="39">
        <f t="shared" si="1570"/>
        <v>0</v>
      </c>
      <c r="FI248" s="40">
        <v>0</v>
      </c>
      <c r="FJ248" s="79">
        <v>0</v>
      </c>
      <c r="FK248" s="39">
        <f t="shared" si="1571"/>
        <v>0</v>
      </c>
      <c r="FL248" s="80">
        <v>41.311019999999999</v>
      </c>
      <c r="FM248" s="79">
        <v>3377.86</v>
      </c>
      <c r="FN248" s="39">
        <f t="shared" si="1572"/>
        <v>81766.560109142796</v>
      </c>
      <c r="FO248" s="40">
        <v>0</v>
      </c>
      <c r="FP248" s="79">
        <v>0</v>
      </c>
      <c r="FQ248" s="39">
        <f t="shared" si="1573"/>
        <v>0</v>
      </c>
      <c r="FR248" s="40">
        <v>0</v>
      </c>
      <c r="FS248" s="79">
        <v>0</v>
      </c>
      <c r="FT248" s="39">
        <f t="shared" si="1574"/>
        <v>0</v>
      </c>
      <c r="FU248" s="40">
        <v>0</v>
      </c>
      <c r="FV248" s="79">
        <v>0</v>
      </c>
      <c r="FW248" s="39">
        <f t="shared" si="1575"/>
        <v>0</v>
      </c>
      <c r="FX248" s="40">
        <v>0</v>
      </c>
      <c r="FY248" s="79">
        <v>0</v>
      </c>
      <c r="FZ248" s="39">
        <f t="shared" si="1576"/>
        <v>0</v>
      </c>
      <c r="GA248" s="40">
        <v>0</v>
      </c>
      <c r="GB248" s="79">
        <v>0</v>
      </c>
      <c r="GC248" s="39">
        <f t="shared" si="1577"/>
        <v>0</v>
      </c>
      <c r="GD248" s="80">
        <v>0.18478</v>
      </c>
      <c r="GE248" s="79">
        <v>181.102</v>
      </c>
      <c r="GF248" s="39">
        <f t="shared" si="1578"/>
        <v>980095.24840350682</v>
      </c>
      <c r="GG248" s="40">
        <v>0</v>
      </c>
      <c r="GH248" s="79">
        <v>0</v>
      </c>
      <c r="GI248" s="39">
        <f t="shared" si="1579"/>
        <v>0</v>
      </c>
      <c r="GJ248" s="40">
        <v>0</v>
      </c>
      <c r="GK248" s="79">
        <v>0</v>
      </c>
      <c r="GL248" s="39">
        <f t="shared" si="1580"/>
        <v>0</v>
      </c>
      <c r="GM248" s="80">
        <v>3.3999999999999998E-3</v>
      </c>
      <c r="GN248" s="79">
        <v>8.1000000000000003E-2</v>
      </c>
      <c r="GO248" s="39">
        <f t="shared" si="1581"/>
        <v>23823.529411764706</v>
      </c>
      <c r="GP248" s="40">
        <v>0</v>
      </c>
      <c r="GQ248" s="79">
        <v>0</v>
      </c>
      <c r="GR248" s="39">
        <f t="shared" si="1582"/>
        <v>0</v>
      </c>
      <c r="GS248" s="8">
        <f t="shared" si="1584"/>
        <v>1220.2883200000001</v>
      </c>
      <c r="GT248" s="69">
        <f t="shared" si="1585"/>
        <v>47646.911999999997</v>
      </c>
    </row>
    <row r="249" spans="1:202" x14ac:dyDescent="0.3">
      <c r="A249" s="52">
        <v>2024</v>
      </c>
      <c r="B249" s="53" t="s">
        <v>14</v>
      </c>
      <c r="C249" s="40">
        <v>0</v>
      </c>
      <c r="D249" s="79">
        <v>0</v>
      </c>
      <c r="E249" s="39">
        <f t="shared" si="1586"/>
        <v>0</v>
      </c>
      <c r="F249" s="80">
        <v>34.607999999999997</v>
      </c>
      <c r="G249" s="79">
        <v>1981.6690000000001</v>
      </c>
      <c r="H249" s="39">
        <f t="shared" si="1520"/>
        <v>57260.431114193263</v>
      </c>
      <c r="I249" s="80">
        <v>118.60532000000001</v>
      </c>
      <c r="J249" s="79">
        <v>5739.29</v>
      </c>
      <c r="K249" s="39">
        <f t="shared" si="1521"/>
        <v>48389.819276234826</v>
      </c>
      <c r="L249" s="40">
        <v>0</v>
      </c>
      <c r="M249" s="79">
        <v>0</v>
      </c>
      <c r="N249" s="39">
        <f t="shared" si="1522"/>
        <v>0</v>
      </c>
      <c r="O249" s="40">
        <v>0</v>
      </c>
      <c r="P249" s="79">
        <v>0</v>
      </c>
      <c r="Q249" s="39">
        <f t="shared" si="1523"/>
        <v>0</v>
      </c>
      <c r="R249" s="80">
        <v>403.52534000000003</v>
      </c>
      <c r="S249" s="79">
        <v>8320.2090000000007</v>
      </c>
      <c r="T249" s="39">
        <f t="shared" si="1524"/>
        <v>20618.801783303126</v>
      </c>
      <c r="U249" s="40">
        <v>0</v>
      </c>
      <c r="V249" s="79">
        <v>0</v>
      </c>
      <c r="W249" s="39">
        <f t="shared" si="1525"/>
        <v>0</v>
      </c>
      <c r="X249" s="80">
        <v>70.988699999999994</v>
      </c>
      <c r="Y249" s="79">
        <v>4575.7020000000002</v>
      </c>
      <c r="Z249" s="39">
        <f t="shared" si="1526"/>
        <v>64456.765654252027</v>
      </c>
      <c r="AA249" s="80">
        <v>1.0652000000000001</v>
      </c>
      <c r="AB249" s="79">
        <v>208.995</v>
      </c>
      <c r="AC249" s="39">
        <f t="shared" si="1527"/>
        <v>196202.5910627112</v>
      </c>
      <c r="AD249" s="40">
        <v>0</v>
      </c>
      <c r="AE249" s="79">
        <v>0</v>
      </c>
      <c r="AF249" s="39">
        <f t="shared" si="1528"/>
        <v>0</v>
      </c>
      <c r="AG249" s="40">
        <v>0</v>
      </c>
      <c r="AH249" s="79">
        <v>0</v>
      </c>
      <c r="AI249" s="39">
        <f t="shared" si="1529"/>
        <v>0</v>
      </c>
      <c r="AJ249" s="80">
        <v>337.447</v>
      </c>
      <c r="AK249" s="79">
        <v>14818.891</v>
      </c>
      <c r="AL249" s="39">
        <f t="shared" si="1530"/>
        <v>43914.721422919749</v>
      </c>
      <c r="AM249" s="40">
        <v>0</v>
      </c>
      <c r="AN249" s="79">
        <v>0</v>
      </c>
      <c r="AO249" s="39">
        <f t="shared" si="1531"/>
        <v>0</v>
      </c>
      <c r="AP249" s="80">
        <v>6.9500000000000004E-3</v>
      </c>
      <c r="AQ249" s="79">
        <v>3.5000000000000003E-2</v>
      </c>
      <c r="AR249" s="39">
        <f t="shared" si="1532"/>
        <v>5035.9712230215828</v>
      </c>
      <c r="AS249" s="40">
        <v>0</v>
      </c>
      <c r="AT249" s="79">
        <v>0</v>
      </c>
      <c r="AU249" s="39">
        <f t="shared" si="1533"/>
        <v>0</v>
      </c>
      <c r="AV249" s="80">
        <v>436.64328999999998</v>
      </c>
      <c r="AW249" s="79">
        <v>19384.808000000001</v>
      </c>
      <c r="AX249" s="39">
        <f t="shared" si="1534"/>
        <v>44395.066737427711</v>
      </c>
      <c r="AY249" s="80">
        <v>11.673</v>
      </c>
      <c r="AZ249" s="79">
        <v>424</v>
      </c>
      <c r="BA249" s="39">
        <f t="shared" si="1535"/>
        <v>36323.138867471949</v>
      </c>
      <c r="BB249" s="40">
        <v>0</v>
      </c>
      <c r="BC249" s="79">
        <v>0</v>
      </c>
      <c r="BD249" s="39">
        <f t="shared" si="1536"/>
        <v>0</v>
      </c>
      <c r="BE249" s="80"/>
      <c r="BF249" s="79"/>
      <c r="BG249" s="39"/>
      <c r="BH249" s="80">
        <v>53.165999999999997</v>
      </c>
      <c r="BI249" s="79">
        <v>4175.51</v>
      </c>
      <c r="BJ249" s="39">
        <f t="shared" si="1537"/>
        <v>78537.223037279473</v>
      </c>
      <c r="BK249" s="40">
        <v>0</v>
      </c>
      <c r="BL249" s="79">
        <v>0</v>
      </c>
      <c r="BM249" s="39">
        <f t="shared" si="1538"/>
        <v>0</v>
      </c>
      <c r="BN249" s="40">
        <v>0</v>
      </c>
      <c r="BO249" s="79">
        <v>0</v>
      </c>
      <c r="BP249" s="39">
        <f t="shared" si="1539"/>
        <v>0</v>
      </c>
      <c r="BQ249" s="40">
        <v>0</v>
      </c>
      <c r="BR249" s="79">
        <v>0</v>
      </c>
      <c r="BS249" s="39">
        <f t="shared" si="1540"/>
        <v>0</v>
      </c>
      <c r="BT249" s="80">
        <v>17.950890000000001</v>
      </c>
      <c r="BU249" s="79">
        <v>1079.088</v>
      </c>
      <c r="BV249" s="39">
        <f t="shared" si="1541"/>
        <v>60113.342569644177</v>
      </c>
      <c r="BW249" s="40">
        <v>0</v>
      </c>
      <c r="BX249" s="79">
        <v>0</v>
      </c>
      <c r="BY249" s="39">
        <f t="shared" si="1542"/>
        <v>0</v>
      </c>
      <c r="BZ249" s="80">
        <v>5.63103</v>
      </c>
      <c r="CA249" s="79">
        <v>1321.105</v>
      </c>
      <c r="CB249" s="39">
        <f t="shared" si="1543"/>
        <v>234611.6074679055</v>
      </c>
      <c r="CC249" s="40">
        <v>0</v>
      </c>
      <c r="CD249" s="79">
        <v>0</v>
      </c>
      <c r="CE249" s="39">
        <f t="shared" si="1544"/>
        <v>0</v>
      </c>
      <c r="CF249" s="80">
        <v>33.093199999999996</v>
      </c>
      <c r="CG249" s="79">
        <v>1945.2159999999999</v>
      </c>
      <c r="CH249" s="39">
        <f t="shared" si="1545"/>
        <v>58779.930620187835</v>
      </c>
      <c r="CI249" s="40">
        <v>0</v>
      </c>
      <c r="CJ249" s="79">
        <v>0</v>
      </c>
      <c r="CK249" s="39">
        <f t="shared" si="1546"/>
        <v>0</v>
      </c>
      <c r="CL249" s="40">
        <v>0</v>
      </c>
      <c r="CM249" s="79">
        <v>0</v>
      </c>
      <c r="CN249" s="39">
        <f t="shared" si="1547"/>
        <v>0</v>
      </c>
      <c r="CO249" s="40">
        <v>0</v>
      </c>
      <c r="CP249" s="79">
        <v>0</v>
      </c>
      <c r="CQ249" s="39">
        <f t="shared" si="1548"/>
        <v>0</v>
      </c>
      <c r="CR249" s="40">
        <v>0</v>
      </c>
      <c r="CS249" s="79">
        <v>0</v>
      </c>
      <c r="CT249" s="39">
        <f t="shared" si="1549"/>
        <v>0</v>
      </c>
      <c r="CU249" s="40">
        <v>0</v>
      </c>
      <c r="CV249" s="79">
        <v>0</v>
      </c>
      <c r="CW249" s="39">
        <f t="shared" si="1550"/>
        <v>0</v>
      </c>
      <c r="CX249" s="40"/>
      <c r="CY249" s="79"/>
      <c r="CZ249" s="39"/>
      <c r="DA249" s="40">
        <v>0</v>
      </c>
      <c r="DB249" s="79">
        <v>0</v>
      </c>
      <c r="DC249" s="39">
        <f t="shared" si="1551"/>
        <v>0</v>
      </c>
      <c r="DD249" s="40">
        <v>0</v>
      </c>
      <c r="DE249" s="79">
        <v>0</v>
      </c>
      <c r="DF249" s="39">
        <f t="shared" si="1552"/>
        <v>0</v>
      </c>
      <c r="DG249" s="40">
        <v>0</v>
      </c>
      <c r="DH249" s="79">
        <v>0</v>
      </c>
      <c r="DI249" s="39">
        <f t="shared" si="1553"/>
        <v>0</v>
      </c>
      <c r="DJ249" s="40">
        <v>0</v>
      </c>
      <c r="DK249" s="79">
        <v>0</v>
      </c>
      <c r="DL249" s="39">
        <f t="shared" si="1554"/>
        <v>0</v>
      </c>
      <c r="DM249" s="80">
        <v>629.47500000000002</v>
      </c>
      <c r="DN249" s="79">
        <v>21923.795999999998</v>
      </c>
      <c r="DO249" s="39">
        <f t="shared" si="1555"/>
        <v>34828.700107232216</v>
      </c>
      <c r="DP249" s="40">
        <v>0</v>
      </c>
      <c r="DQ249" s="79">
        <v>0</v>
      </c>
      <c r="DR249" s="39">
        <f t="shared" si="1556"/>
        <v>0</v>
      </c>
      <c r="DS249" s="40">
        <v>0</v>
      </c>
      <c r="DT249" s="79">
        <v>0</v>
      </c>
      <c r="DU249" s="39">
        <f t="shared" si="1557"/>
        <v>0</v>
      </c>
      <c r="DV249" s="40">
        <v>0</v>
      </c>
      <c r="DW249" s="79">
        <v>0</v>
      </c>
      <c r="DX249" s="39">
        <f t="shared" si="1558"/>
        <v>0</v>
      </c>
      <c r="DY249" s="40">
        <v>0</v>
      </c>
      <c r="DZ249" s="79">
        <v>0</v>
      </c>
      <c r="EA249" s="39">
        <f t="shared" si="1559"/>
        <v>0</v>
      </c>
      <c r="EB249" s="40">
        <v>0</v>
      </c>
      <c r="EC249" s="79">
        <v>0</v>
      </c>
      <c r="ED249" s="39">
        <f t="shared" si="1560"/>
        <v>0</v>
      </c>
      <c r="EE249" s="40">
        <v>0</v>
      </c>
      <c r="EF249" s="79">
        <v>0</v>
      </c>
      <c r="EG249" s="39">
        <f t="shared" si="1561"/>
        <v>0</v>
      </c>
      <c r="EH249" s="40">
        <v>0</v>
      </c>
      <c r="EI249" s="79">
        <v>0</v>
      </c>
      <c r="EJ249" s="39">
        <f t="shared" si="1562"/>
        <v>0</v>
      </c>
      <c r="EK249" s="40">
        <v>0</v>
      </c>
      <c r="EL249" s="79">
        <v>0</v>
      </c>
      <c r="EM249" s="39">
        <f t="shared" si="1563"/>
        <v>0</v>
      </c>
      <c r="EN249" s="40">
        <v>0</v>
      </c>
      <c r="EO249" s="79">
        <v>0</v>
      </c>
      <c r="EP249" s="39">
        <f t="shared" si="1564"/>
        <v>0</v>
      </c>
      <c r="EQ249" s="40">
        <v>0</v>
      </c>
      <c r="ER249" s="79">
        <v>0</v>
      </c>
      <c r="ES249" s="39">
        <f t="shared" si="1565"/>
        <v>0</v>
      </c>
      <c r="ET249" s="80">
        <v>154.52373</v>
      </c>
      <c r="EU249" s="79">
        <v>5524.2719999999999</v>
      </c>
      <c r="EV249" s="39">
        <f t="shared" si="1566"/>
        <v>35750.314854553406</v>
      </c>
      <c r="EW249" s="40">
        <v>0</v>
      </c>
      <c r="EX249" s="79">
        <v>0</v>
      </c>
      <c r="EY249" s="39">
        <f t="shared" si="1567"/>
        <v>0</v>
      </c>
      <c r="EZ249" s="40">
        <v>0</v>
      </c>
      <c r="FA249" s="79">
        <v>0</v>
      </c>
      <c r="FB249" s="39">
        <f t="shared" si="1568"/>
        <v>0</v>
      </c>
      <c r="FC249" s="40">
        <v>0</v>
      </c>
      <c r="FD249" s="79">
        <v>0</v>
      </c>
      <c r="FE249" s="39">
        <f t="shared" si="1569"/>
        <v>0</v>
      </c>
      <c r="FF249" s="40">
        <v>0</v>
      </c>
      <c r="FG249" s="79">
        <v>0</v>
      </c>
      <c r="FH249" s="39">
        <f t="shared" si="1570"/>
        <v>0</v>
      </c>
      <c r="FI249" s="40">
        <v>0</v>
      </c>
      <c r="FJ249" s="79">
        <v>0</v>
      </c>
      <c r="FK249" s="39">
        <f t="shared" si="1571"/>
        <v>0</v>
      </c>
      <c r="FL249" s="80">
        <v>124.56291</v>
      </c>
      <c r="FM249" s="79">
        <v>8261.9220000000005</v>
      </c>
      <c r="FN249" s="39">
        <f t="shared" si="1572"/>
        <v>66327.304010479522</v>
      </c>
      <c r="FO249" s="40">
        <v>0</v>
      </c>
      <c r="FP249" s="79">
        <v>0</v>
      </c>
      <c r="FQ249" s="39">
        <f t="shared" si="1573"/>
        <v>0</v>
      </c>
      <c r="FR249" s="40">
        <v>0</v>
      </c>
      <c r="FS249" s="79">
        <v>0</v>
      </c>
      <c r="FT249" s="39">
        <f t="shared" si="1574"/>
        <v>0</v>
      </c>
      <c r="FU249" s="40">
        <v>0</v>
      </c>
      <c r="FV249" s="79">
        <v>0</v>
      </c>
      <c r="FW249" s="39">
        <f t="shared" si="1575"/>
        <v>0</v>
      </c>
      <c r="FX249" s="80">
        <v>4.0700000000000007E-3</v>
      </c>
      <c r="FY249" s="79">
        <v>0.629</v>
      </c>
      <c r="FZ249" s="39">
        <f t="shared" si="1576"/>
        <v>154545.45454545453</v>
      </c>
      <c r="GA249" s="80">
        <v>3.3780000000000001</v>
      </c>
      <c r="GB249" s="79">
        <v>830.85599999999999</v>
      </c>
      <c r="GC249" s="39">
        <f t="shared" si="1577"/>
        <v>245960.92362344582</v>
      </c>
      <c r="GD249" s="80">
        <v>30.775459999999999</v>
      </c>
      <c r="GE249" s="79">
        <v>2285.7150000000001</v>
      </c>
      <c r="GF249" s="39">
        <f t="shared" si="1578"/>
        <v>74270.701396502292</v>
      </c>
      <c r="GG249" s="80">
        <v>8.0000000000000002E-3</v>
      </c>
      <c r="GH249" s="79">
        <v>0.127</v>
      </c>
      <c r="GI249" s="39">
        <f t="shared" si="1579"/>
        <v>15875</v>
      </c>
      <c r="GJ249" s="80">
        <v>1.009E-2</v>
      </c>
      <c r="GK249" s="79">
        <v>4.1120000000000001</v>
      </c>
      <c r="GL249" s="39">
        <f t="shared" si="1580"/>
        <v>407532.21010901884</v>
      </c>
      <c r="GM249" s="80">
        <v>9.1999999999999998E-3</v>
      </c>
      <c r="GN249" s="79">
        <v>0.20699999999999999</v>
      </c>
      <c r="GO249" s="39">
        <f t="shared" si="1581"/>
        <v>22500</v>
      </c>
      <c r="GP249" s="40">
        <v>0</v>
      </c>
      <c r="GQ249" s="79">
        <v>0</v>
      </c>
      <c r="GR249" s="39">
        <f t="shared" si="1582"/>
        <v>0</v>
      </c>
      <c r="GS249" s="8">
        <f t="shared" si="1584"/>
        <v>2467.15038</v>
      </c>
      <c r="GT249" s="69">
        <f t="shared" si="1585"/>
        <v>102806.15399999999</v>
      </c>
    </row>
    <row r="250" spans="1:202" x14ac:dyDescent="0.3">
      <c r="A250" s="52">
        <v>2024</v>
      </c>
      <c r="B250" s="39" t="s">
        <v>15</v>
      </c>
      <c r="C250" s="40">
        <v>0</v>
      </c>
      <c r="D250" s="79">
        <v>0</v>
      </c>
      <c r="E250" s="39">
        <f t="shared" si="1586"/>
        <v>0</v>
      </c>
      <c r="F250" s="40">
        <v>0</v>
      </c>
      <c r="G250" s="79">
        <v>0</v>
      </c>
      <c r="H250" s="39">
        <f t="shared" si="1520"/>
        <v>0</v>
      </c>
      <c r="I250" s="80">
        <v>36.430480000000003</v>
      </c>
      <c r="J250" s="79">
        <v>2989.3539999999998</v>
      </c>
      <c r="K250" s="39">
        <f t="shared" si="1521"/>
        <v>82056.398927491478</v>
      </c>
      <c r="L250" s="40">
        <v>0</v>
      </c>
      <c r="M250" s="79">
        <v>0</v>
      </c>
      <c r="N250" s="39">
        <f t="shared" si="1522"/>
        <v>0</v>
      </c>
      <c r="O250" s="40">
        <v>0</v>
      </c>
      <c r="P250" s="79">
        <v>0</v>
      </c>
      <c r="Q250" s="39">
        <f t="shared" si="1523"/>
        <v>0</v>
      </c>
      <c r="R250" s="80">
        <v>333.39840000000004</v>
      </c>
      <c r="S250" s="79">
        <v>6141.35</v>
      </c>
      <c r="T250" s="39">
        <f t="shared" si="1524"/>
        <v>18420.454327315307</v>
      </c>
      <c r="U250" s="40">
        <v>0</v>
      </c>
      <c r="V250" s="79">
        <v>0</v>
      </c>
      <c r="W250" s="39">
        <f t="shared" si="1525"/>
        <v>0</v>
      </c>
      <c r="X250" s="80">
        <v>23.376300000000001</v>
      </c>
      <c r="Y250" s="79">
        <v>1496.511</v>
      </c>
      <c r="Z250" s="39">
        <f t="shared" si="1526"/>
        <v>64018.300586491452</v>
      </c>
      <c r="AA250" s="80">
        <v>7.7999999999999999E-4</v>
      </c>
      <c r="AB250" s="79">
        <v>0.104</v>
      </c>
      <c r="AC250" s="39">
        <f t="shared" si="1527"/>
        <v>133333.33333333334</v>
      </c>
      <c r="AD250" s="40">
        <v>0</v>
      </c>
      <c r="AE250" s="79">
        <v>0</v>
      </c>
      <c r="AF250" s="39">
        <f t="shared" si="1528"/>
        <v>0</v>
      </c>
      <c r="AG250" s="40">
        <v>0</v>
      </c>
      <c r="AH250" s="79">
        <v>0</v>
      </c>
      <c r="AI250" s="39">
        <f t="shared" si="1529"/>
        <v>0</v>
      </c>
      <c r="AJ250" s="80">
        <v>134.34798000000001</v>
      </c>
      <c r="AK250" s="79">
        <v>6241.9989999999998</v>
      </c>
      <c r="AL250" s="39">
        <f t="shared" si="1530"/>
        <v>46461.428002118075</v>
      </c>
      <c r="AM250" s="40">
        <v>0</v>
      </c>
      <c r="AN250" s="79">
        <v>0</v>
      </c>
      <c r="AO250" s="39">
        <f t="shared" si="1531"/>
        <v>0</v>
      </c>
      <c r="AP250" s="40">
        <v>0</v>
      </c>
      <c r="AQ250" s="79">
        <v>0</v>
      </c>
      <c r="AR250" s="39">
        <f t="shared" si="1532"/>
        <v>0</v>
      </c>
      <c r="AS250" s="40">
        <v>0</v>
      </c>
      <c r="AT250" s="79">
        <v>0</v>
      </c>
      <c r="AU250" s="39">
        <f t="shared" si="1533"/>
        <v>0</v>
      </c>
      <c r="AV250" s="80">
        <v>169.80098000000001</v>
      </c>
      <c r="AW250" s="79">
        <v>8209.2199999999993</v>
      </c>
      <c r="AX250" s="39">
        <f t="shared" si="1534"/>
        <v>48346.128508798938</v>
      </c>
      <c r="AY250" s="80">
        <v>8.9969999999999999</v>
      </c>
      <c r="AZ250" s="79">
        <v>330.05599999999998</v>
      </c>
      <c r="BA250" s="39">
        <f t="shared" si="1535"/>
        <v>36685.117261309322</v>
      </c>
      <c r="BB250" s="40">
        <v>0</v>
      </c>
      <c r="BC250" s="79">
        <v>0</v>
      </c>
      <c r="BD250" s="39">
        <f t="shared" si="1536"/>
        <v>0</v>
      </c>
      <c r="BE250" s="80"/>
      <c r="BF250" s="79"/>
      <c r="BG250" s="39"/>
      <c r="BH250" s="80">
        <v>12.356999999999999</v>
      </c>
      <c r="BI250" s="79">
        <v>423.8</v>
      </c>
      <c r="BJ250" s="39">
        <f t="shared" si="1537"/>
        <v>34296.350246823662</v>
      </c>
      <c r="BK250" s="40">
        <v>0</v>
      </c>
      <c r="BL250" s="79">
        <v>0</v>
      </c>
      <c r="BM250" s="39">
        <f t="shared" si="1538"/>
        <v>0</v>
      </c>
      <c r="BN250" s="40">
        <v>0</v>
      </c>
      <c r="BO250" s="79">
        <v>0</v>
      </c>
      <c r="BP250" s="39">
        <f t="shared" si="1539"/>
        <v>0</v>
      </c>
      <c r="BQ250" s="40">
        <v>0</v>
      </c>
      <c r="BR250" s="79">
        <v>0</v>
      </c>
      <c r="BS250" s="39">
        <f t="shared" si="1540"/>
        <v>0</v>
      </c>
      <c r="BT250" s="40">
        <v>0</v>
      </c>
      <c r="BU250" s="79">
        <v>0</v>
      </c>
      <c r="BV250" s="39">
        <f t="shared" si="1541"/>
        <v>0</v>
      </c>
      <c r="BW250" s="40">
        <v>0</v>
      </c>
      <c r="BX250" s="79">
        <v>0</v>
      </c>
      <c r="BY250" s="39">
        <f t="shared" si="1542"/>
        <v>0</v>
      </c>
      <c r="BZ250" s="80">
        <v>67.819100000000006</v>
      </c>
      <c r="CA250" s="79">
        <v>2176.6149999999998</v>
      </c>
      <c r="CB250" s="39">
        <f t="shared" si="1543"/>
        <v>32094.424726957441</v>
      </c>
      <c r="CC250" s="40">
        <v>0</v>
      </c>
      <c r="CD250" s="79">
        <v>0</v>
      </c>
      <c r="CE250" s="39">
        <f t="shared" si="1544"/>
        <v>0</v>
      </c>
      <c r="CF250" s="80">
        <v>5.1100000000000003</v>
      </c>
      <c r="CG250" s="79">
        <v>411.36</v>
      </c>
      <c r="CH250" s="39">
        <f t="shared" si="1545"/>
        <v>80500.978473581214</v>
      </c>
      <c r="CI250" s="40">
        <v>0</v>
      </c>
      <c r="CJ250" s="79">
        <v>0</v>
      </c>
      <c r="CK250" s="39">
        <f t="shared" si="1546"/>
        <v>0</v>
      </c>
      <c r="CL250" s="40">
        <v>0</v>
      </c>
      <c r="CM250" s="79">
        <v>0</v>
      </c>
      <c r="CN250" s="39">
        <f t="shared" si="1547"/>
        <v>0</v>
      </c>
      <c r="CO250" s="40">
        <v>0</v>
      </c>
      <c r="CP250" s="79">
        <v>0</v>
      </c>
      <c r="CQ250" s="39">
        <f t="shared" si="1548"/>
        <v>0</v>
      </c>
      <c r="CR250" s="80">
        <v>4.59</v>
      </c>
      <c r="CS250" s="79">
        <v>496.77800000000002</v>
      </c>
      <c r="CT250" s="39">
        <f t="shared" si="1549"/>
        <v>108230.50108932464</v>
      </c>
      <c r="CU250" s="40">
        <v>0</v>
      </c>
      <c r="CV250" s="79">
        <v>0</v>
      </c>
      <c r="CW250" s="39">
        <f t="shared" si="1550"/>
        <v>0</v>
      </c>
      <c r="CX250" s="40"/>
      <c r="CY250" s="79"/>
      <c r="CZ250" s="39"/>
      <c r="DA250" s="40">
        <v>0</v>
      </c>
      <c r="DB250" s="79">
        <v>0</v>
      </c>
      <c r="DC250" s="39">
        <f t="shared" si="1551"/>
        <v>0</v>
      </c>
      <c r="DD250" s="40">
        <v>0</v>
      </c>
      <c r="DE250" s="79">
        <v>0</v>
      </c>
      <c r="DF250" s="39">
        <f t="shared" si="1552"/>
        <v>0</v>
      </c>
      <c r="DG250" s="40">
        <v>0</v>
      </c>
      <c r="DH250" s="79">
        <v>0</v>
      </c>
      <c r="DI250" s="39">
        <f t="shared" si="1553"/>
        <v>0</v>
      </c>
      <c r="DJ250" s="40">
        <v>0</v>
      </c>
      <c r="DK250" s="79">
        <v>0</v>
      </c>
      <c r="DL250" s="39">
        <f t="shared" si="1554"/>
        <v>0</v>
      </c>
      <c r="DM250" s="80">
        <v>487.41295000000002</v>
      </c>
      <c r="DN250" s="79">
        <v>19226.955000000002</v>
      </c>
      <c r="DO250" s="39">
        <f t="shared" si="1555"/>
        <v>39446.951501801501</v>
      </c>
      <c r="DP250" s="40">
        <v>0</v>
      </c>
      <c r="DQ250" s="79">
        <v>0</v>
      </c>
      <c r="DR250" s="39">
        <f t="shared" si="1556"/>
        <v>0</v>
      </c>
      <c r="DS250" s="40">
        <v>0</v>
      </c>
      <c r="DT250" s="79">
        <v>0</v>
      </c>
      <c r="DU250" s="39">
        <f t="shared" si="1557"/>
        <v>0</v>
      </c>
      <c r="DV250" s="40">
        <v>0</v>
      </c>
      <c r="DW250" s="79">
        <v>0</v>
      </c>
      <c r="DX250" s="39">
        <f t="shared" si="1558"/>
        <v>0</v>
      </c>
      <c r="DY250" s="40">
        <v>0</v>
      </c>
      <c r="DZ250" s="79">
        <v>0</v>
      </c>
      <c r="EA250" s="39">
        <f t="shared" si="1559"/>
        <v>0</v>
      </c>
      <c r="EB250" s="40">
        <v>0</v>
      </c>
      <c r="EC250" s="79">
        <v>0</v>
      </c>
      <c r="ED250" s="39">
        <f t="shared" si="1560"/>
        <v>0</v>
      </c>
      <c r="EE250" s="40">
        <v>0</v>
      </c>
      <c r="EF250" s="79">
        <v>0</v>
      </c>
      <c r="EG250" s="39">
        <f t="shared" si="1561"/>
        <v>0</v>
      </c>
      <c r="EH250" s="40">
        <v>0</v>
      </c>
      <c r="EI250" s="79">
        <v>0</v>
      </c>
      <c r="EJ250" s="39">
        <f t="shared" si="1562"/>
        <v>0</v>
      </c>
      <c r="EK250" s="40">
        <v>0</v>
      </c>
      <c r="EL250" s="79">
        <v>0</v>
      </c>
      <c r="EM250" s="39">
        <f t="shared" si="1563"/>
        <v>0</v>
      </c>
      <c r="EN250" s="80">
        <v>11.576879999999999</v>
      </c>
      <c r="EO250" s="79">
        <v>1044.634</v>
      </c>
      <c r="EP250" s="39">
        <f t="shared" si="1564"/>
        <v>90234.501869242842</v>
      </c>
      <c r="EQ250" s="40">
        <v>0</v>
      </c>
      <c r="ER250" s="79">
        <v>0</v>
      </c>
      <c r="ES250" s="39">
        <f t="shared" si="1565"/>
        <v>0</v>
      </c>
      <c r="ET250" s="80">
        <v>647.51530000000002</v>
      </c>
      <c r="EU250" s="79">
        <v>22327.921999999999</v>
      </c>
      <c r="EV250" s="39">
        <f t="shared" si="1566"/>
        <v>34482.462422123463</v>
      </c>
      <c r="EW250" s="40">
        <v>0</v>
      </c>
      <c r="EX250" s="79">
        <v>0</v>
      </c>
      <c r="EY250" s="39">
        <f t="shared" si="1567"/>
        <v>0</v>
      </c>
      <c r="EZ250" s="40">
        <v>0</v>
      </c>
      <c r="FA250" s="79">
        <v>0</v>
      </c>
      <c r="FB250" s="39">
        <f t="shared" si="1568"/>
        <v>0</v>
      </c>
      <c r="FC250" s="40">
        <v>0</v>
      </c>
      <c r="FD250" s="79">
        <v>0</v>
      </c>
      <c r="FE250" s="39">
        <f t="shared" si="1569"/>
        <v>0</v>
      </c>
      <c r="FF250" s="40">
        <v>0</v>
      </c>
      <c r="FG250" s="79">
        <v>0</v>
      </c>
      <c r="FH250" s="39">
        <f t="shared" si="1570"/>
        <v>0</v>
      </c>
      <c r="FI250" s="40">
        <v>0</v>
      </c>
      <c r="FJ250" s="79">
        <v>0</v>
      </c>
      <c r="FK250" s="39">
        <f t="shared" si="1571"/>
        <v>0</v>
      </c>
      <c r="FL250" s="80">
        <v>42.82705</v>
      </c>
      <c r="FM250" s="79">
        <v>3328.6970000000001</v>
      </c>
      <c r="FN250" s="39">
        <f t="shared" si="1572"/>
        <v>77724.17198943191</v>
      </c>
      <c r="FO250" s="40">
        <v>0</v>
      </c>
      <c r="FP250" s="79">
        <v>0</v>
      </c>
      <c r="FQ250" s="39">
        <f t="shared" si="1573"/>
        <v>0</v>
      </c>
      <c r="FR250" s="40">
        <v>0</v>
      </c>
      <c r="FS250" s="79">
        <v>0</v>
      </c>
      <c r="FT250" s="39">
        <f t="shared" si="1574"/>
        <v>0</v>
      </c>
      <c r="FU250" s="40">
        <v>0</v>
      </c>
      <c r="FV250" s="79">
        <v>0</v>
      </c>
      <c r="FW250" s="39">
        <f t="shared" si="1575"/>
        <v>0</v>
      </c>
      <c r="FX250" s="40">
        <v>0</v>
      </c>
      <c r="FY250" s="79">
        <v>0</v>
      </c>
      <c r="FZ250" s="39">
        <f t="shared" si="1576"/>
        <v>0</v>
      </c>
      <c r="GA250" s="80">
        <v>1.6368699999999998</v>
      </c>
      <c r="GB250" s="79">
        <v>465.42700000000002</v>
      </c>
      <c r="GC250" s="39">
        <f t="shared" si="1577"/>
        <v>284339.62379419262</v>
      </c>
      <c r="GD250" s="80">
        <v>134.13388</v>
      </c>
      <c r="GE250" s="79">
        <v>4180.0529999999999</v>
      </c>
      <c r="GF250" s="39">
        <f t="shared" si="1578"/>
        <v>31163.289990567631</v>
      </c>
      <c r="GG250" s="40">
        <v>0</v>
      </c>
      <c r="GH250" s="79">
        <v>0</v>
      </c>
      <c r="GI250" s="39">
        <f t="shared" si="1579"/>
        <v>0</v>
      </c>
      <c r="GJ250" s="80">
        <v>9.7999999999999997E-4</v>
      </c>
      <c r="GK250" s="79">
        <v>4.1239999999999997</v>
      </c>
      <c r="GL250" s="39">
        <f t="shared" si="1580"/>
        <v>4208163.2653061226</v>
      </c>
      <c r="GM250" s="80">
        <v>4.0000000000000001E-3</v>
      </c>
      <c r="GN250" s="79">
        <v>0.19800000000000001</v>
      </c>
      <c r="GO250" s="39">
        <f t="shared" si="1581"/>
        <v>49500</v>
      </c>
      <c r="GP250" s="40">
        <v>0</v>
      </c>
      <c r="GQ250" s="79">
        <v>0</v>
      </c>
      <c r="GR250" s="39">
        <f t="shared" si="1582"/>
        <v>0</v>
      </c>
      <c r="GS250" s="8">
        <f t="shared" si="1584"/>
        <v>2121.3359299999997</v>
      </c>
      <c r="GT250" s="69">
        <f t="shared" si="1585"/>
        <v>79495.156999999992</v>
      </c>
    </row>
    <row r="251" spans="1:202" x14ac:dyDescent="0.3">
      <c r="A251" s="52">
        <v>2024</v>
      </c>
      <c r="B251" s="53" t="s">
        <v>16</v>
      </c>
      <c r="C251" s="40">
        <v>0</v>
      </c>
      <c r="D251" s="79">
        <v>0</v>
      </c>
      <c r="E251" s="39">
        <f t="shared" si="1586"/>
        <v>0</v>
      </c>
      <c r="F251" s="80">
        <v>42.947690000000001</v>
      </c>
      <c r="G251" s="79">
        <v>3734.1819999999998</v>
      </c>
      <c r="H251" s="39">
        <f t="shared" si="1520"/>
        <v>86947.214157501832</v>
      </c>
      <c r="I251" s="80">
        <v>57.635179999999998</v>
      </c>
      <c r="J251" s="79">
        <v>2700.0529999999999</v>
      </c>
      <c r="K251" s="39">
        <f t="shared" si="1521"/>
        <v>46847.307495179157</v>
      </c>
      <c r="L251" s="40">
        <v>0</v>
      </c>
      <c r="M251" s="79">
        <v>0</v>
      </c>
      <c r="N251" s="39">
        <f t="shared" si="1522"/>
        <v>0</v>
      </c>
      <c r="O251" s="40">
        <v>0</v>
      </c>
      <c r="P251" s="79">
        <v>0</v>
      </c>
      <c r="Q251" s="39">
        <f t="shared" si="1523"/>
        <v>0</v>
      </c>
      <c r="R251" s="80">
        <v>115.2436</v>
      </c>
      <c r="S251" s="79">
        <v>2028.797</v>
      </c>
      <c r="T251" s="39">
        <f t="shared" si="1524"/>
        <v>17604.422284621447</v>
      </c>
      <c r="U251" s="40">
        <v>0</v>
      </c>
      <c r="V251" s="79">
        <v>0</v>
      </c>
      <c r="W251" s="39">
        <f t="shared" si="1525"/>
        <v>0</v>
      </c>
      <c r="X251" s="80">
        <v>95.809300000000007</v>
      </c>
      <c r="Y251" s="79">
        <v>5806.2129999999997</v>
      </c>
      <c r="Z251" s="39">
        <f t="shared" si="1526"/>
        <v>60601.768304329533</v>
      </c>
      <c r="AA251" s="40">
        <v>0</v>
      </c>
      <c r="AB251" s="79">
        <v>0</v>
      </c>
      <c r="AC251" s="39">
        <f t="shared" si="1527"/>
        <v>0</v>
      </c>
      <c r="AD251" s="40">
        <v>0</v>
      </c>
      <c r="AE251" s="79">
        <v>0</v>
      </c>
      <c r="AF251" s="39">
        <f t="shared" si="1528"/>
        <v>0</v>
      </c>
      <c r="AG251" s="40">
        <v>0</v>
      </c>
      <c r="AH251" s="79">
        <v>0</v>
      </c>
      <c r="AI251" s="39">
        <f t="shared" si="1529"/>
        <v>0</v>
      </c>
      <c r="AJ251" s="80">
        <v>191.88792999999998</v>
      </c>
      <c r="AK251" s="79">
        <v>8850.6360000000004</v>
      </c>
      <c r="AL251" s="39">
        <f t="shared" si="1530"/>
        <v>46123.984973937659</v>
      </c>
      <c r="AM251" s="40">
        <v>0</v>
      </c>
      <c r="AN251" s="79">
        <v>0</v>
      </c>
      <c r="AO251" s="39">
        <f t="shared" si="1531"/>
        <v>0</v>
      </c>
      <c r="AP251" s="40">
        <v>0</v>
      </c>
      <c r="AQ251" s="79">
        <v>0</v>
      </c>
      <c r="AR251" s="39">
        <f t="shared" si="1532"/>
        <v>0</v>
      </c>
      <c r="AS251" s="40">
        <v>0</v>
      </c>
      <c r="AT251" s="79">
        <v>0</v>
      </c>
      <c r="AU251" s="39">
        <f t="shared" si="1533"/>
        <v>0</v>
      </c>
      <c r="AV251" s="80">
        <v>108.69941</v>
      </c>
      <c r="AW251" s="79">
        <v>6054.1229999999996</v>
      </c>
      <c r="AX251" s="39">
        <f t="shared" si="1534"/>
        <v>55696.006077677877</v>
      </c>
      <c r="AY251" s="40">
        <v>0</v>
      </c>
      <c r="AZ251" s="79">
        <v>0</v>
      </c>
      <c r="BA251" s="39">
        <f t="shared" si="1535"/>
        <v>0</v>
      </c>
      <c r="BB251" s="40">
        <v>0</v>
      </c>
      <c r="BC251" s="79">
        <v>0</v>
      </c>
      <c r="BD251" s="39">
        <f t="shared" si="1536"/>
        <v>0</v>
      </c>
      <c r="BE251" s="80"/>
      <c r="BF251" s="79"/>
      <c r="BG251" s="39"/>
      <c r="BH251" s="80">
        <v>15.204000000000001</v>
      </c>
      <c r="BI251" s="79">
        <v>1160.248</v>
      </c>
      <c r="BJ251" s="39">
        <f t="shared" si="1537"/>
        <v>76312.023151802146</v>
      </c>
      <c r="BK251" s="40">
        <v>0</v>
      </c>
      <c r="BL251" s="79">
        <v>0</v>
      </c>
      <c r="BM251" s="39">
        <f t="shared" si="1538"/>
        <v>0</v>
      </c>
      <c r="BN251" s="40">
        <v>0</v>
      </c>
      <c r="BO251" s="79">
        <v>0</v>
      </c>
      <c r="BP251" s="39">
        <f t="shared" si="1539"/>
        <v>0</v>
      </c>
      <c r="BQ251" s="40">
        <v>0</v>
      </c>
      <c r="BR251" s="79">
        <v>0</v>
      </c>
      <c r="BS251" s="39">
        <f t="shared" si="1540"/>
        <v>0</v>
      </c>
      <c r="BT251" s="80">
        <v>7.9138999999999999</v>
      </c>
      <c r="BU251" s="79">
        <v>627.72199999999998</v>
      </c>
      <c r="BV251" s="39">
        <f t="shared" si="1541"/>
        <v>79318.919875156367</v>
      </c>
      <c r="BW251" s="40">
        <v>0</v>
      </c>
      <c r="BX251" s="79">
        <v>0</v>
      </c>
      <c r="BY251" s="39">
        <f t="shared" si="1542"/>
        <v>0</v>
      </c>
      <c r="BZ251" s="80">
        <v>112.78048</v>
      </c>
      <c r="CA251" s="79">
        <v>3720.6460000000002</v>
      </c>
      <c r="CB251" s="39">
        <f t="shared" si="1543"/>
        <v>32990.159289976422</v>
      </c>
      <c r="CC251" s="40">
        <v>0</v>
      </c>
      <c r="CD251" s="79">
        <v>0</v>
      </c>
      <c r="CE251" s="39">
        <f t="shared" si="1544"/>
        <v>0</v>
      </c>
      <c r="CF251" s="80">
        <v>30.862880000000001</v>
      </c>
      <c r="CG251" s="79">
        <v>1896.5319999999999</v>
      </c>
      <c r="CH251" s="39">
        <f t="shared" si="1545"/>
        <v>61450.259988698388</v>
      </c>
      <c r="CI251" s="40">
        <v>0</v>
      </c>
      <c r="CJ251" s="79">
        <v>0</v>
      </c>
      <c r="CK251" s="39">
        <f t="shared" si="1546"/>
        <v>0</v>
      </c>
      <c r="CL251" s="40">
        <v>0</v>
      </c>
      <c r="CM251" s="79">
        <v>0</v>
      </c>
      <c r="CN251" s="39">
        <f t="shared" si="1547"/>
        <v>0</v>
      </c>
      <c r="CO251" s="40">
        <v>0</v>
      </c>
      <c r="CP251" s="79">
        <v>0</v>
      </c>
      <c r="CQ251" s="39">
        <f t="shared" si="1548"/>
        <v>0</v>
      </c>
      <c r="CR251" s="80">
        <v>0.184</v>
      </c>
      <c r="CS251" s="79">
        <v>21.495999999999999</v>
      </c>
      <c r="CT251" s="39">
        <f t="shared" si="1549"/>
        <v>116826.08695652173</v>
      </c>
      <c r="CU251" s="40">
        <v>0</v>
      </c>
      <c r="CV251" s="79">
        <v>0</v>
      </c>
      <c r="CW251" s="39">
        <f t="shared" si="1550"/>
        <v>0</v>
      </c>
      <c r="CX251" s="80"/>
      <c r="CY251" s="79"/>
      <c r="CZ251" s="39"/>
      <c r="DA251" s="80">
        <v>2.5999999999999999E-2</v>
      </c>
      <c r="DB251" s="79">
        <v>6.8280000000000003</v>
      </c>
      <c r="DC251" s="39">
        <f t="shared" si="1551"/>
        <v>262615.38461538462</v>
      </c>
      <c r="DD251" s="40">
        <v>0</v>
      </c>
      <c r="DE251" s="79">
        <v>0</v>
      </c>
      <c r="DF251" s="39">
        <f t="shared" si="1552"/>
        <v>0</v>
      </c>
      <c r="DG251" s="40">
        <v>0</v>
      </c>
      <c r="DH251" s="79">
        <v>0</v>
      </c>
      <c r="DI251" s="39">
        <f t="shared" si="1553"/>
        <v>0</v>
      </c>
      <c r="DJ251" s="40">
        <v>0</v>
      </c>
      <c r="DK251" s="79">
        <v>0</v>
      </c>
      <c r="DL251" s="39">
        <f t="shared" si="1554"/>
        <v>0</v>
      </c>
      <c r="DM251" s="80">
        <v>445.85199999999998</v>
      </c>
      <c r="DN251" s="79">
        <v>17851.243999999999</v>
      </c>
      <c r="DO251" s="39">
        <f t="shared" si="1555"/>
        <v>40038.497079748442</v>
      </c>
      <c r="DP251" s="40">
        <v>0</v>
      </c>
      <c r="DQ251" s="79">
        <v>0</v>
      </c>
      <c r="DR251" s="39">
        <f t="shared" si="1556"/>
        <v>0</v>
      </c>
      <c r="DS251" s="40">
        <v>0</v>
      </c>
      <c r="DT251" s="79">
        <v>0</v>
      </c>
      <c r="DU251" s="39">
        <f t="shared" si="1557"/>
        <v>0</v>
      </c>
      <c r="DV251" s="40">
        <v>0</v>
      </c>
      <c r="DW251" s="79">
        <v>0</v>
      </c>
      <c r="DX251" s="39">
        <f t="shared" si="1558"/>
        <v>0</v>
      </c>
      <c r="DY251" s="40">
        <v>0</v>
      </c>
      <c r="DZ251" s="79">
        <v>0</v>
      </c>
      <c r="EA251" s="39">
        <f t="shared" si="1559"/>
        <v>0</v>
      </c>
      <c r="EB251" s="40">
        <v>0</v>
      </c>
      <c r="EC251" s="79">
        <v>0</v>
      </c>
      <c r="ED251" s="39">
        <f t="shared" si="1560"/>
        <v>0</v>
      </c>
      <c r="EE251" s="40">
        <v>0</v>
      </c>
      <c r="EF251" s="79">
        <v>0</v>
      </c>
      <c r="EG251" s="39">
        <f t="shared" si="1561"/>
        <v>0</v>
      </c>
      <c r="EH251" s="40">
        <v>0</v>
      </c>
      <c r="EI251" s="79">
        <v>0</v>
      </c>
      <c r="EJ251" s="39">
        <f t="shared" si="1562"/>
        <v>0</v>
      </c>
      <c r="EK251" s="40">
        <v>0</v>
      </c>
      <c r="EL251" s="79">
        <v>0</v>
      </c>
      <c r="EM251" s="39">
        <f t="shared" si="1563"/>
        <v>0</v>
      </c>
      <c r="EN251" s="40">
        <v>0</v>
      </c>
      <c r="EO251" s="79">
        <v>0</v>
      </c>
      <c r="EP251" s="39">
        <f t="shared" si="1564"/>
        <v>0</v>
      </c>
      <c r="EQ251" s="40">
        <v>0</v>
      </c>
      <c r="ER251" s="79">
        <v>0</v>
      </c>
      <c r="ES251" s="39">
        <f t="shared" si="1565"/>
        <v>0</v>
      </c>
      <c r="ET251" s="80">
        <v>330.46568000000002</v>
      </c>
      <c r="EU251" s="79">
        <v>11095.069</v>
      </c>
      <c r="EV251" s="39">
        <f t="shared" si="1566"/>
        <v>33574.043150259953</v>
      </c>
      <c r="EW251" s="40">
        <v>0</v>
      </c>
      <c r="EX251" s="79">
        <v>0</v>
      </c>
      <c r="EY251" s="39">
        <f t="shared" si="1567"/>
        <v>0</v>
      </c>
      <c r="EZ251" s="40">
        <v>0</v>
      </c>
      <c r="FA251" s="79">
        <v>0</v>
      </c>
      <c r="FB251" s="39">
        <f t="shared" si="1568"/>
        <v>0</v>
      </c>
      <c r="FC251" s="40">
        <v>0</v>
      </c>
      <c r="FD251" s="79">
        <v>0</v>
      </c>
      <c r="FE251" s="39">
        <f t="shared" si="1569"/>
        <v>0</v>
      </c>
      <c r="FF251" s="40">
        <v>0</v>
      </c>
      <c r="FG251" s="79">
        <v>0</v>
      </c>
      <c r="FH251" s="39">
        <f t="shared" si="1570"/>
        <v>0</v>
      </c>
      <c r="FI251" s="40">
        <v>0</v>
      </c>
      <c r="FJ251" s="79">
        <v>0</v>
      </c>
      <c r="FK251" s="39">
        <f t="shared" si="1571"/>
        <v>0</v>
      </c>
      <c r="FL251" s="80">
        <v>81.981679999999997</v>
      </c>
      <c r="FM251" s="79">
        <v>3774.569</v>
      </c>
      <c r="FN251" s="39">
        <f t="shared" si="1572"/>
        <v>46041.615639006181</v>
      </c>
      <c r="FO251" s="40">
        <v>0</v>
      </c>
      <c r="FP251" s="79">
        <v>0</v>
      </c>
      <c r="FQ251" s="39">
        <f t="shared" si="1573"/>
        <v>0</v>
      </c>
      <c r="FR251" s="40">
        <v>0</v>
      </c>
      <c r="FS251" s="79">
        <v>0</v>
      </c>
      <c r="FT251" s="39">
        <f t="shared" si="1574"/>
        <v>0</v>
      </c>
      <c r="FU251" s="40">
        <v>0</v>
      </c>
      <c r="FV251" s="79">
        <v>0</v>
      </c>
      <c r="FW251" s="39">
        <f t="shared" si="1575"/>
        <v>0</v>
      </c>
      <c r="FX251" s="40">
        <v>0</v>
      </c>
      <c r="FY251" s="79">
        <v>0</v>
      </c>
      <c r="FZ251" s="39">
        <f t="shared" si="1576"/>
        <v>0</v>
      </c>
      <c r="GA251" s="80">
        <v>4.1200000000000004E-3</v>
      </c>
      <c r="GB251" s="79">
        <v>1.575</v>
      </c>
      <c r="GC251" s="39">
        <f t="shared" si="1577"/>
        <v>382281.55339805817</v>
      </c>
      <c r="GD251" s="80">
        <v>15.508760000000001</v>
      </c>
      <c r="GE251" s="79">
        <v>1183.2249999999999</v>
      </c>
      <c r="GF251" s="39">
        <f t="shared" si="1578"/>
        <v>76293.97837093359</v>
      </c>
      <c r="GG251" s="40">
        <v>0</v>
      </c>
      <c r="GH251" s="79">
        <v>0</v>
      </c>
      <c r="GI251" s="39">
        <f t="shared" si="1579"/>
        <v>0</v>
      </c>
      <c r="GJ251" s="80">
        <v>4.4400000000000004E-3</v>
      </c>
      <c r="GK251" s="79">
        <v>4.226</v>
      </c>
      <c r="GL251" s="39">
        <f t="shared" si="1580"/>
        <v>951801.80180180178</v>
      </c>
      <c r="GM251" s="80">
        <v>1.6500000000000001E-2</v>
      </c>
      <c r="GN251" s="79">
        <v>8.2000000000000003E-2</v>
      </c>
      <c r="GO251" s="39">
        <f t="shared" si="1581"/>
        <v>4969.69696969697</v>
      </c>
      <c r="GP251" s="40">
        <v>0</v>
      </c>
      <c r="GQ251" s="79">
        <v>0</v>
      </c>
      <c r="GR251" s="39">
        <f t="shared" si="1582"/>
        <v>0</v>
      </c>
      <c r="GS251" s="8">
        <f t="shared" si="1584"/>
        <v>1653.0275499999998</v>
      </c>
      <c r="GT251" s="69">
        <f t="shared" si="1585"/>
        <v>70517.466</v>
      </c>
    </row>
    <row r="252" spans="1:202" ht="15" thickBot="1" x14ac:dyDescent="0.35">
      <c r="A252" s="70"/>
      <c r="B252" s="55" t="s">
        <v>17</v>
      </c>
      <c r="C252" s="41">
        <f t="shared" ref="C252:D252" si="1587">SUM(C240:C251)</f>
        <v>0</v>
      </c>
      <c r="D252" s="32">
        <f t="shared" si="1587"/>
        <v>0</v>
      </c>
      <c r="E252" s="42"/>
      <c r="F252" s="41">
        <f t="shared" ref="F252:G252" si="1588">SUM(F240:F251)</f>
        <v>463.73365000000001</v>
      </c>
      <c r="G252" s="32">
        <f t="shared" si="1588"/>
        <v>38332.913</v>
      </c>
      <c r="H252" s="42"/>
      <c r="I252" s="41">
        <f t="shared" ref="I252:J252" si="1589">SUM(I240:I251)</f>
        <v>763.89166999999998</v>
      </c>
      <c r="J252" s="32">
        <f t="shared" si="1589"/>
        <v>42940.373999999996</v>
      </c>
      <c r="K252" s="42"/>
      <c r="L252" s="41">
        <f t="shared" ref="L252:M252" si="1590">SUM(L240:L251)</f>
        <v>5.7700000000000001E-2</v>
      </c>
      <c r="M252" s="32">
        <f t="shared" si="1590"/>
        <v>27.950000000000003</v>
      </c>
      <c r="N252" s="42"/>
      <c r="O252" s="41">
        <f t="shared" ref="O252:P252" si="1591">SUM(O240:O251)</f>
        <v>0</v>
      </c>
      <c r="P252" s="32">
        <f t="shared" si="1591"/>
        <v>0</v>
      </c>
      <c r="Q252" s="42"/>
      <c r="R252" s="41">
        <f t="shared" ref="R252:S252" si="1592">SUM(R240:R251)</f>
        <v>3122.9924100000003</v>
      </c>
      <c r="S252" s="32">
        <f t="shared" si="1592"/>
        <v>68262.097000000009</v>
      </c>
      <c r="T252" s="42"/>
      <c r="U252" s="41">
        <f t="shared" ref="U252:V252" si="1593">SUM(U240:U251)</f>
        <v>0</v>
      </c>
      <c r="V252" s="32">
        <f t="shared" si="1593"/>
        <v>0</v>
      </c>
      <c r="W252" s="42"/>
      <c r="X252" s="41">
        <f t="shared" ref="X252:Y252" si="1594">SUM(X240:X251)</f>
        <v>843.69520000000011</v>
      </c>
      <c r="Y252" s="32">
        <f t="shared" si="1594"/>
        <v>53397.210999999996</v>
      </c>
      <c r="Z252" s="42"/>
      <c r="AA252" s="41">
        <f t="shared" ref="AA252:AB252" si="1595">SUM(AA240:AA251)</f>
        <v>1.1360400000000002</v>
      </c>
      <c r="AB252" s="32">
        <f t="shared" si="1595"/>
        <v>217.60300000000001</v>
      </c>
      <c r="AC252" s="42"/>
      <c r="AD252" s="41">
        <f t="shared" ref="AD252:AE252" si="1596">SUM(AD240:AD251)</f>
        <v>0</v>
      </c>
      <c r="AE252" s="32">
        <f t="shared" si="1596"/>
        <v>0</v>
      </c>
      <c r="AF252" s="42"/>
      <c r="AG252" s="41">
        <f t="shared" ref="AG252:AH252" si="1597">SUM(AG240:AG251)</f>
        <v>0</v>
      </c>
      <c r="AH252" s="32">
        <f t="shared" si="1597"/>
        <v>0</v>
      </c>
      <c r="AI252" s="42"/>
      <c r="AJ252" s="41">
        <f t="shared" ref="AJ252:AK252" si="1598">SUM(AJ240:AJ251)</f>
        <v>4191.9239100000004</v>
      </c>
      <c r="AK252" s="32">
        <f t="shared" si="1598"/>
        <v>222909.076</v>
      </c>
      <c r="AL252" s="42"/>
      <c r="AM252" s="41">
        <f t="shared" ref="AM252:AN252" si="1599">SUM(AM240:AM251)</f>
        <v>1E-3</v>
      </c>
      <c r="AN252" s="32">
        <f t="shared" si="1599"/>
        <v>1.738</v>
      </c>
      <c r="AO252" s="42"/>
      <c r="AP252" s="41">
        <f t="shared" ref="AP252:AQ252" si="1600">SUM(AP240:AP251)</f>
        <v>2.5950000000000001E-2</v>
      </c>
      <c r="AQ252" s="32">
        <f t="shared" si="1600"/>
        <v>0.24500000000000002</v>
      </c>
      <c r="AR252" s="42"/>
      <c r="AS252" s="41">
        <f t="shared" ref="AS252:AT252" si="1601">SUM(AS240:AS251)</f>
        <v>0</v>
      </c>
      <c r="AT252" s="32">
        <f t="shared" si="1601"/>
        <v>0</v>
      </c>
      <c r="AU252" s="42"/>
      <c r="AV252" s="41">
        <f t="shared" ref="AV252:AW252" si="1602">SUM(AV240:AV251)</f>
        <v>2597.60356</v>
      </c>
      <c r="AW252" s="32">
        <f t="shared" si="1602"/>
        <v>130862.91399999999</v>
      </c>
      <c r="AX252" s="42"/>
      <c r="AY252" s="41">
        <f t="shared" ref="AY252:AZ252" si="1603">SUM(AY240:AY251)</f>
        <v>49.294200000000004</v>
      </c>
      <c r="AZ252" s="32">
        <f t="shared" si="1603"/>
        <v>1843.48</v>
      </c>
      <c r="BA252" s="42"/>
      <c r="BB252" s="41">
        <f t="shared" ref="BB252:BC252" si="1604">SUM(BB240:BB251)</f>
        <v>0</v>
      </c>
      <c r="BC252" s="32">
        <f t="shared" si="1604"/>
        <v>0</v>
      </c>
      <c r="BD252" s="42"/>
      <c r="BE252" s="41"/>
      <c r="BF252" s="32"/>
      <c r="BG252" s="42"/>
      <c r="BH252" s="41">
        <f t="shared" ref="BH252:BI252" si="1605">SUM(BH240:BH251)</f>
        <v>209.94220000000001</v>
      </c>
      <c r="BI252" s="32">
        <f t="shared" si="1605"/>
        <v>12441.656999999999</v>
      </c>
      <c r="BJ252" s="42"/>
      <c r="BK252" s="41">
        <f t="shared" ref="BK252:BL252" si="1606">SUM(BK240:BK251)</f>
        <v>0</v>
      </c>
      <c r="BL252" s="32">
        <f t="shared" si="1606"/>
        <v>0</v>
      </c>
      <c r="BM252" s="42"/>
      <c r="BN252" s="41">
        <f t="shared" ref="BN252:BO252" si="1607">SUM(BN240:BN251)</f>
        <v>0</v>
      </c>
      <c r="BO252" s="32">
        <f t="shared" si="1607"/>
        <v>0</v>
      </c>
      <c r="BP252" s="42"/>
      <c r="BQ252" s="41">
        <f t="shared" ref="BQ252:BR252" si="1608">SUM(BQ240:BQ251)</f>
        <v>2.9100000000000003E-3</v>
      </c>
      <c r="BR252" s="32">
        <f t="shared" si="1608"/>
        <v>0.17399999999999999</v>
      </c>
      <c r="BS252" s="42"/>
      <c r="BT252" s="41">
        <f t="shared" ref="BT252:BU252" si="1609">SUM(BT240:BT251)</f>
        <v>185.43682000000001</v>
      </c>
      <c r="BU252" s="32">
        <f t="shared" si="1609"/>
        <v>9411.3209999999999</v>
      </c>
      <c r="BV252" s="42"/>
      <c r="BW252" s="41">
        <f t="shared" ref="BW252:BX252" si="1610">SUM(BW240:BW251)</f>
        <v>5.2000000000000006E-4</v>
      </c>
      <c r="BX252" s="32">
        <f t="shared" si="1610"/>
        <v>5.6000000000000001E-2</v>
      </c>
      <c r="BY252" s="42"/>
      <c r="BZ252" s="41">
        <f t="shared" ref="BZ252:CA252" si="1611">SUM(BZ240:BZ251)</f>
        <v>508.53292000000005</v>
      </c>
      <c r="CA252" s="32">
        <f t="shared" si="1611"/>
        <v>21031.940000000002</v>
      </c>
      <c r="CB252" s="42"/>
      <c r="CC252" s="41">
        <f t="shared" ref="CC252:CD252" si="1612">SUM(CC240:CC251)</f>
        <v>0</v>
      </c>
      <c r="CD252" s="32">
        <f t="shared" si="1612"/>
        <v>0</v>
      </c>
      <c r="CE252" s="42"/>
      <c r="CF252" s="41">
        <f t="shared" ref="CF252:CG252" si="1613">SUM(CF240:CF251)</f>
        <v>277.65505000000002</v>
      </c>
      <c r="CG252" s="32">
        <f t="shared" si="1613"/>
        <v>19923.215</v>
      </c>
      <c r="CH252" s="42"/>
      <c r="CI252" s="41">
        <f t="shared" ref="CI252:CJ252" si="1614">SUM(CI240:CI251)</f>
        <v>0</v>
      </c>
      <c r="CJ252" s="32">
        <f t="shared" si="1614"/>
        <v>0</v>
      </c>
      <c r="CK252" s="42"/>
      <c r="CL252" s="41">
        <f t="shared" ref="CL252:CM252" si="1615">SUM(CL240:CL251)</f>
        <v>1.98E-3</v>
      </c>
      <c r="CM252" s="32">
        <f t="shared" si="1615"/>
        <v>0.57399999999999995</v>
      </c>
      <c r="CN252" s="42"/>
      <c r="CO252" s="41">
        <f t="shared" ref="CO252:CP252" si="1616">SUM(CO240:CO251)</f>
        <v>5.0999999999999997E-2</v>
      </c>
      <c r="CP252" s="32">
        <f t="shared" si="1616"/>
        <v>2.69</v>
      </c>
      <c r="CQ252" s="42"/>
      <c r="CR252" s="41">
        <f t="shared" ref="CR252:CS252" si="1617">SUM(CR240:CR251)</f>
        <v>6.61</v>
      </c>
      <c r="CS252" s="32">
        <f t="shared" si="1617"/>
        <v>713.50099999999998</v>
      </c>
      <c r="CT252" s="42"/>
      <c r="CU252" s="41">
        <f t="shared" ref="CU252:CV252" si="1618">SUM(CU240:CU251)</f>
        <v>0</v>
      </c>
      <c r="CV252" s="32">
        <f t="shared" si="1618"/>
        <v>0</v>
      </c>
      <c r="CW252" s="42"/>
      <c r="CX252" s="41"/>
      <c r="CY252" s="32"/>
      <c r="CZ252" s="42"/>
      <c r="DA252" s="41">
        <f t="shared" ref="DA252:DB252" si="1619">SUM(DA240:DA251)</f>
        <v>2.5999999999999999E-2</v>
      </c>
      <c r="DB252" s="32">
        <f t="shared" si="1619"/>
        <v>6.8280000000000003</v>
      </c>
      <c r="DC252" s="42"/>
      <c r="DD252" s="41">
        <f t="shared" ref="DD252:DE252" si="1620">SUM(DD240:DD251)</f>
        <v>0</v>
      </c>
      <c r="DE252" s="32">
        <f t="shared" si="1620"/>
        <v>0</v>
      </c>
      <c r="DF252" s="42"/>
      <c r="DG252" s="41">
        <f t="shared" ref="DG252:DH252" si="1621">SUM(DG240:DG251)</f>
        <v>0</v>
      </c>
      <c r="DH252" s="32">
        <f t="shared" si="1621"/>
        <v>0</v>
      </c>
      <c r="DI252" s="42"/>
      <c r="DJ252" s="41">
        <f t="shared" ref="DJ252:DK252" si="1622">SUM(DJ240:DJ251)</f>
        <v>6.9999999999999999E-4</v>
      </c>
      <c r="DK252" s="32">
        <f t="shared" si="1622"/>
        <v>0.3</v>
      </c>
      <c r="DL252" s="42"/>
      <c r="DM252" s="41">
        <f t="shared" ref="DM252:DN252" si="1623">SUM(DM240:DM251)</f>
        <v>7881.6675200000009</v>
      </c>
      <c r="DN252" s="32">
        <f t="shared" si="1623"/>
        <v>346759.16200000001</v>
      </c>
      <c r="DO252" s="42"/>
      <c r="DP252" s="41">
        <f t="shared" ref="DP252:DQ252" si="1624">SUM(DP240:DP251)</f>
        <v>0</v>
      </c>
      <c r="DQ252" s="32">
        <f t="shared" si="1624"/>
        <v>0</v>
      </c>
      <c r="DR252" s="42"/>
      <c r="DS252" s="41">
        <f t="shared" ref="DS252:DT252" si="1625">SUM(DS240:DS251)</f>
        <v>0</v>
      </c>
      <c r="DT252" s="32">
        <f t="shared" si="1625"/>
        <v>0</v>
      </c>
      <c r="DU252" s="42"/>
      <c r="DV252" s="41">
        <f t="shared" ref="DV252:DW252" si="1626">SUM(DV240:DV251)</f>
        <v>0</v>
      </c>
      <c r="DW252" s="32">
        <f t="shared" si="1626"/>
        <v>0</v>
      </c>
      <c r="DX252" s="42"/>
      <c r="DY252" s="41">
        <f t="shared" ref="DY252:DZ252" si="1627">SUM(DY240:DY251)</f>
        <v>0</v>
      </c>
      <c r="DZ252" s="32">
        <f t="shared" si="1627"/>
        <v>0</v>
      </c>
      <c r="EA252" s="42"/>
      <c r="EB252" s="41">
        <f t="shared" ref="EB252:EC252" si="1628">SUM(EB240:EB251)</f>
        <v>0</v>
      </c>
      <c r="EC252" s="32">
        <f t="shared" si="1628"/>
        <v>0</v>
      </c>
      <c r="ED252" s="42"/>
      <c r="EE252" s="41">
        <f t="shared" ref="EE252:EF252" si="1629">SUM(EE240:EE251)</f>
        <v>0</v>
      </c>
      <c r="EF252" s="32">
        <f t="shared" si="1629"/>
        <v>0</v>
      </c>
      <c r="EG252" s="42"/>
      <c r="EH252" s="41">
        <f t="shared" ref="EH252:EI252" si="1630">SUM(EH240:EH251)</f>
        <v>0</v>
      </c>
      <c r="EI252" s="32">
        <f t="shared" si="1630"/>
        <v>0</v>
      </c>
      <c r="EJ252" s="42"/>
      <c r="EK252" s="41">
        <f t="shared" ref="EK252:EL252" si="1631">SUM(EK240:EK251)</f>
        <v>3.2499999999999994E-3</v>
      </c>
      <c r="EL252" s="32">
        <f t="shared" si="1631"/>
        <v>8.3189999999999991</v>
      </c>
      <c r="EM252" s="42"/>
      <c r="EN252" s="41">
        <f t="shared" ref="EN252:EO252" si="1632">SUM(EN240:EN251)</f>
        <v>11.576879999999999</v>
      </c>
      <c r="EO252" s="32">
        <f t="shared" si="1632"/>
        <v>1044.634</v>
      </c>
      <c r="EP252" s="42"/>
      <c r="EQ252" s="41">
        <f t="shared" ref="EQ252:ER252" si="1633">SUM(EQ240:EQ251)</f>
        <v>0</v>
      </c>
      <c r="ER252" s="32">
        <f t="shared" si="1633"/>
        <v>0</v>
      </c>
      <c r="ES252" s="42"/>
      <c r="ET252" s="41">
        <f t="shared" ref="ET252:EU252" si="1634">SUM(ET240:ET251)</f>
        <v>2722.3554400000003</v>
      </c>
      <c r="EU252" s="32">
        <f t="shared" si="1634"/>
        <v>102018.98700000001</v>
      </c>
      <c r="EV252" s="42"/>
      <c r="EW252" s="41">
        <f t="shared" ref="EW252:EX252" si="1635">SUM(EW240:EW251)</f>
        <v>0</v>
      </c>
      <c r="EX252" s="32">
        <f t="shared" si="1635"/>
        <v>0</v>
      </c>
      <c r="EY252" s="42"/>
      <c r="EZ252" s="41">
        <f t="shared" ref="EZ252:FA252" si="1636">SUM(EZ240:EZ251)</f>
        <v>0</v>
      </c>
      <c r="FA252" s="32">
        <f t="shared" si="1636"/>
        <v>0</v>
      </c>
      <c r="FB252" s="42"/>
      <c r="FC252" s="41">
        <f t="shared" ref="FC252:FD252" si="1637">SUM(FC240:FC251)</f>
        <v>0</v>
      </c>
      <c r="FD252" s="32">
        <f t="shared" si="1637"/>
        <v>0</v>
      </c>
      <c r="FE252" s="42"/>
      <c r="FF252" s="41">
        <f t="shared" ref="FF252:FG252" si="1638">SUM(FF240:FF251)</f>
        <v>0</v>
      </c>
      <c r="FG252" s="32">
        <f t="shared" si="1638"/>
        <v>0</v>
      </c>
      <c r="FH252" s="42"/>
      <c r="FI252" s="41">
        <f t="shared" ref="FI252:FJ252" si="1639">SUM(FI240:FI251)</f>
        <v>0</v>
      </c>
      <c r="FJ252" s="32">
        <f t="shared" si="1639"/>
        <v>0</v>
      </c>
      <c r="FK252" s="42"/>
      <c r="FL252" s="41">
        <f t="shared" ref="FL252:FM252" si="1640">SUM(FL240:FL251)</f>
        <v>760.81115999999986</v>
      </c>
      <c r="FM252" s="32">
        <f t="shared" si="1640"/>
        <v>44912.925000000003</v>
      </c>
      <c r="FN252" s="42"/>
      <c r="FO252" s="41">
        <f t="shared" ref="FO252:FP252" si="1641">SUM(FO240:FO251)</f>
        <v>0</v>
      </c>
      <c r="FP252" s="32">
        <f t="shared" si="1641"/>
        <v>0</v>
      </c>
      <c r="FQ252" s="42"/>
      <c r="FR252" s="41">
        <f t="shared" ref="FR252:FS252" si="1642">SUM(FR240:FR251)</f>
        <v>0</v>
      </c>
      <c r="FS252" s="32">
        <f t="shared" si="1642"/>
        <v>0</v>
      </c>
      <c r="FT252" s="42"/>
      <c r="FU252" s="41">
        <f t="shared" ref="FU252:FV252" si="1643">SUM(FU240:FU251)</f>
        <v>0</v>
      </c>
      <c r="FV252" s="32">
        <f t="shared" si="1643"/>
        <v>0</v>
      </c>
      <c r="FW252" s="42"/>
      <c r="FX252" s="41">
        <f t="shared" ref="FX252:FY252" si="1644">SUM(FX240:FX251)</f>
        <v>4.0700000000000007E-3</v>
      </c>
      <c r="FY252" s="32">
        <f t="shared" si="1644"/>
        <v>0.629</v>
      </c>
      <c r="FZ252" s="42"/>
      <c r="GA252" s="41">
        <f t="shared" ref="GA252:GB252" si="1645">SUM(GA240:GA251)</f>
        <v>22.159559999999999</v>
      </c>
      <c r="GB252" s="32">
        <f t="shared" si="1645"/>
        <v>4315.7029999999995</v>
      </c>
      <c r="GC252" s="42"/>
      <c r="GD252" s="41">
        <f t="shared" ref="GD252:GE252" si="1646">SUM(GD240:GD251)</f>
        <v>326.01657000000006</v>
      </c>
      <c r="GE252" s="32">
        <f t="shared" si="1646"/>
        <v>19915.442999999999</v>
      </c>
      <c r="GF252" s="42"/>
      <c r="GG252" s="41">
        <f t="shared" ref="GG252:GH252" si="1647">SUM(GG240:GG251)</f>
        <v>30.007999999999999</v>
      </c>
      <c r="GH252" s="32">
        <f t="shared" si="1647"/>
        <v>892.04199999999992</v>
      </c>
      <c r="GI252" s="42"/>
      <c r="GJ252" s="41">
        <f t="shared" ref="GJ252:GK252" si="1648">SUM(GJ240:GJ251)</f>
        <v>2.443E-2</v>
      </c>
      <c r="GK252" s="32">
        <f t="shared" si="1648"/>
        <v>14.683999999999997</v>
      </c>
      <c r="GL252" s="42"/>
      <c r="GM252" s="41">
        <f t="shared" ref="GM252:GN252" si="1649">SUM(GM240:GM251)</f>
        <v>7.1050000000000002E-2</v>
      </c>
      <c r="GN252" s="32">
        <f t="shared" si="1649"/>
        <v>1.423</v>
      </c>
      <c r="GO252" s="42"/>
      <c r="GP252" s="41">
        <f t="shared" ref="GP252:GQ252" si="1650">SUM(GP240:GP251)</f>
        <v>0</v>
      </c>
      <c r="GQ252" s="32">
        <f t="shared" si="1650"/>
        <v>0</v>
      </c>
      <c r="GR252" s="42"/>
      <c r="GS252" s="67">
        <f t="shared" si="1584"/>
        <v>24977.313320000001</v>
      </c>
      <c r="GT252" s="65">
        <f t="shared" si="1585"/>
        <v>1142211.8079999997</v>
      </c>
    </row>
    <row r="253" spans="1:202" x14ac:dyDescent="0.3">
      <c r="A253" s="52">
        <v>2025</v>
      </c>
      <c r="B253" s="53" t="s">
        <v>5</v>
      </c>
      <c r="C253" s="40">
        <v>0</v>
      </c>
      <c r="D253" s="79">
        <v>0</v>
      </c>
      <c r="E253" s="39">
        <f>IF(C253=0,0,D253/C253*1000)</f>
        <v>0</v>
      </c>
      <c r="F253" s="40">
        <v>0</v>
      </c>
      <c r="G253" s="79">
        <v>0</v>
      </c>
      <c r="H253" s="39">
        <f t="shared" ref="H253:H264" si="1651">IF(F253=0,0,G253/F253*1000)</f>
        <v>0</v>
      </c>
      <c r="I253" s="80">
        <v>103.03842</v>
      </c>
      <c r="J253" s="79">
        <v>4172.1319999999996</v>
      </c>
      <c r="K253" s="39">
        <f t="shared" ref="K253:K264" si="1652">IF(I253=0,0,J253/I253*1000)</f>
        <v>40491.032374137714</v>
      </c>
      <c r="L253" s="40">
        <v>0</v>
      </c>
      <c r="M253" s="79">
        <v>0</v>
      </c>
      <c r="N253" s="39">
        <f t="shared" ref="N253:N264" si="1653">IF(L253=0,0,M253/L253*1000)</f>
        <v>0</v>
      </c>
      <c r="O253" s="40">
        <v>0</v>
      </c>
      <c r="P253" s="79">
        <v>0</v>
      </c>
      <c r="Q253" s="39">
        <f t="shared" ref="Q253:Q264" si="1654">IF(O253=0,0,P253/O253*1000)</f>
        <v>0</v>
      </c>
      <c r="R253" s="80">
        <v>129.83760000000001</v>
      </c>
      <c r="S253" s="79">
        <v>2349.5889999999999</v>
      </c>
      <c r="T253" s="39">
        <f t="shared" ref="T253:T264" si="1655">IF(R253=0,0,S253/R253*1000)</f>
        <v>18096.368078276246</v>
      </c>
      <c r="U253" s="40">
        <v>0</v>
      </c>
      <c r="V253" s="79">
        <v>0</v>
      </c>
      <c r="W253" s="39">
        <f t="shared" ref="W253:W264" si="1656">IF(U253=0,0,V253/U253*1000)</f>
        <v>0</v>
      </c>
      <c r="X253" s="80">
        <v>47.925290000000004</v>
      </c>
      <c r="Y253" s="79">
        <v>2802.4319999999998</v>
      </c>
      <c r="Z253" s="39">
        <f t="shared" ref="Z253:Z264" si="1657">IF(X253=0,0,Y253/X253*1000)</f>
        <v>58475.013922711783</v>
      </c>
      <c r="AA253" s="80">
        <v>0.11075</v>
      </c>
      <c r="AB253" s="79">
        <v>3.1739999999999999</v>
      </c>
      <c r="AC253" s="39">
        <f t="shared" ref="AC253:AC264" si="1658">IF(AA253=0,0,AB253/AA253*1000)</f>
        <v>28659.142212189614</v>
      </c>
      <c r="AD253" s="40">
        <v>0</v>
      </c>
      <c r="AE253" s="79">
        <v>0</v>
      </c>
      <c r="AF253" s="39">
        <f t="shared" ref="AF253:AF264" si="1659">IF(AD253=0,0,AE253/AD253*1000)</f>
        <v>0</v>
      </c>
      <c r="AG253" s="40">
        <v>0</v>
      </c>
      <c r="AH253" s="79">
        <v>0</v>
      </c>
      <c r="AI253" s="39">
        <f t="shared" ref="AI253:AI264" si="1660">IF(AG253=0,0,AH253/AG253*1000)</f>
        <v>0</v>
      </c>
      <c r="AJ253" s="80">
        <v>698.947</v>
      </c>
      <c r="AK253" s="79">
        <v>33465.199999999997</v>
      </c>
      <c r="AL253" s="39">
        <f t="shared" ref="AL253:AL264" si="1661">IF(AJ253=0,0,AK253/AJ253*1000)</f>
        <v>47879.452948506827</v>
      </c>
      <c r="AM253" s="40">
        <v>0</v>
      </c>
      <c r="AN253" s="79">
        <v>0</v>
      </c>
      <c r="AO253" s="39">
        <f t="shared" ref="AO253:AO264" si="1662">IF(AM253=0,0,AN253/AM253*1000)</f>
        <v>0</v>
      </c>
      <c r="AP253" s="80">
        <v>1.0031000000000001</v>
      </c>
      <c r="AQ253" s="79">
        <v>1.347</v>
      </c>
      <c r="AR253" s="39">
        <f t="shared" ref="AR253:AR264" si="1663">IF(AP253=0,0,AQ253/AP253*1000)</f>
        <v>1342.8372046655365</v>
      </c>
      <c r="AS253" s="40">
        <v>0</v>
      </c>
      <c r="AT253" s="79">
        <v>0</v>
      </c>
      <c r="AU253" s="39">
        <f t="shared" ref="AU253:AU264" si="1664">IF(AS253=0,0,AT253/AS253*1000)</f>
        <v>0</v>
      </c>
      <c r="AV253" s="80">
        <v>437.11172999999997</v>
      </c>
      <c r="AW253" s="79">
        <v>21354.337</v>
      </c>
      <c r="AX253" s="39">
        <f t="shared" ref="AX253:AX264" si="1665">IF(AV253=0,0,AW253/AV253*1000)</f>
        <v>48853.269163012403</v>
      </c>
      <c r="AY253" s="40">
        <v>0</v>
      </c>
      <c r="AZ253" s="79">
        <v>0</v>
      </c>
      <c r="BA253" s="39">
        <f t="shared" ref="BA253:BA264" si="1666">IF(AY253=0,0,AZ253/AY253*1000)</f>
        <v>0</v>
      </c>
      <c r="BB253" s="40">
        <v>0</v>
      </c>
      <c r="BC253" s="79">
        <v>0</v>
      </c>
      <c r="BD253" s="39">
        <f t="shared" ref="BD253:BD264" si="1667">IF(BB253=0,0,BC253/BB253*1000)</f>
        <v>0</v>
      </c>
      <c r="BE253" s="80">
        <v>15.057</v>
      </c>
      <c r="BF253" s="79">
        <v>538.65200000000004</v>
      </c>
      <c r="BG253" s="39">
        <f t="shared" ref="BG253:BG264" si="1668">IF(BE253=0,0,BF253/BE253*1000)</f>
        <v>35774.191405990568</v>
      </c>
      <c r="BH253" s="80">
        <v>29.737500000000001</v>
      </c>
      <c r="BI253" s="79">
        <v>1039.0630000000001</v>
      </c>
      <c r="BJ253" s="39">
        <f t="shared" ref="BJ253:BJ264" si="1669">IF(BH253=0,0,BI253/BH253*1000)</f>
        <v>34941.168558217738</v>
      </c>
      <c r="BK253" s="40">
        <v>0</v>
      </c>
      <c r="BL253" s="79">
        <v>0</v>
      </c>
      <c r="BM253" s="39">
        <f t="shared" ref="BM253:BM264" si="1670">IF(BK253=0,0,BL253/BK253*1000)</f>
        <v>0</v>
      </c>
      <c r="BN253" s="40">
        <v>0</v>
      </c>
      <c r="BO253" s="79">
        <v>0</v>
      </c>
      <c r="BP253" s="39">
        <f t="shared" ref="BP253:BP264" si="1671">IF(BN253=0,0,BO253/BN253*1000)</f>
        <v>0</v>
      </c>
      <c r="BQ253" s="40">
        <v>0</v>
      </c>
      <c r="BR253" s="79">
        <v>0</v>
      </c>
      <c r="BS253" s="39">
        <f t="shared" ref="BS253:BS264" si="1672">IF(BQ253=0,0,BR253/BQ253*1000)</f>
        <v>0</v>
      </c>
      <c r="BT253" s="80">
        <v>5.9148000000000005</v>
      </c>
      <c r="BU253" s="79">
        <v>380.459</v>
      </c>
      <c r="BV253" s="39">
        <f t="shared" ref="BV253:BV264" si="1673">IF(BT253=0,0,BU253/BT253*1000)</f>
        <v>64323.223101372816</v>
      </c>
      <c r="BW253" s="40">
        <v>0</v>
      </c>
      <c r="BX253" s="79">
        <v>0</v>
      </c>
      <c r="BY253" s="39">
        <f t="shared" ref="BY253:BY264" si="1674">IF(BW253=0,0,BX253/BW253*1000)</f>
        <v>0</v>
      </c>
      <c r="BZ253" s="80">
        <v>64.587999999999994</v>
      </c>
      <c r="CA253" s="79">
        <v>1658.8209999999999</v>
      </c>
      <c r="CB253" s="39">
        <f t="shared" ref="CB253:CB264" si="1675">IF(BZ253=0,0,CA253/BZ253*1000)</f>
        <v>25683.114510435378</v>
      </c>
      <c r="CC253" s="40">
        <v>0</v>
      </c>
      <c r="CD253" s="79">
        <v>0</v>
      </c>
      <c r="CE253" s="39">
        <f t="shared" ref="CE253:CE264" si="1676">IF(CC253=0,0,CD253/CC253*1000)</f>
        <v>0</v>
      </c>
      <c r="CF253" s="80">
        <v>57.037599999999998</v>
      </c>
      <c r="CG253" s="79">
        <v>3554.0630000000001</v>
      </c>
      <c r="CH253" s="39">
        <f t="shared" ref="CH253:CH264" si="1677">IF(CF253=0,0,CG253/CF253*1000)</f>
        <v>62310.879139374731</v>
      </c>
      <c r="CI253" s="40">
        <v>0</v>
      </c>
      <c r="CJ253" s="79">
        <v>0</v>
      </c>
      <c r="CK253" s="39">
        <f t="shared" ref="CK253:CK264" si="1678">IF(CI253=0,0,CJ253/CI253*1000)</f>
        <v>0</v>
      </c>
      <c r="CL253" s="40">
        <v>0</v>
      </c>
      <c r="CM253" s="79">
        <v>0</v>
      </c>
      <c r="CN253" s="39">
        <f t="shared" ref="CN253:CN264" si="1679">IF(CL253=0,0,CM253/CL253*1000)</f>
        <v>0</v>
      </c>
      <c r="CO253" s="40">
        <v>0</v>
      </c>
      <c r="CP253" s="79">
        <v>0</v>
      </c>
      <c r="CQ253" s="39">
        <f t="shared" ref="CQ253:CQ264" si="1680">IF(CO253=0,0,CP253/CO253*1000)</f>
        <v>0</v>
      </c>
      <c r="CR253" s="80">
        <v>0.91800000000000004</v>
      </c>
      <c r="CS253" s="79">
        <v>106.70099999999999</v>
      </c>
      <c r="CT253" s="39">
        <f t="shared" ref="CT253:CT264" si="1681">IF(CR253=0,0,CS253/CR253*1000)</f>
        <v>116232.02614379083</v>
      </c>
      <c r="CU253" s="40">
        <v>0</v>
      </c>
      <c r="CV253" s="79">
        <v>0</v>
      </c>
      <c r="CW253" s="39">
        <f t="shared" ref="CW253:CW264" si="1682">IF(CU253=0,0,CV253/CU253*1000)</f>
        <v>0</v>
      </c>
      <c r="CX253" s="80">
        <v>3.0000000000000001E-3</v>
      </c>
      <c r="CY253" s="79">
        <v>0.01</v>
      </c>
      <c r="CZ253" s="39">
        <f t="shared" ref="CZ253:CZ264" si="1683">IF(CX253=0,0,CY253/CX253*1000)</f>
        <v>3333.3333333333335</v>
      </c>
      <c r="DA253" s="40">
        <v>0</v>
      </c>
      <c r="DB253" s="79">
        <v>0</v>
      </c>
      <c r="DC253" s="39">
        <f t="shared" ref="DC253:DC264" si="1684">IF(DA253=0,0,DB253/DA253*1000)</f>
        <v>0</v>
      </c>
      <c r="DD253" s="40">
        <v>0</v>
      </c>
      <c r="DE253" s="79">
        <v>0</v>
      </c>
      <c r="DF253" s="39">
        <f t="shared" ref="DF253:DF264" si="1685">IF(DD253=0,0,DE253/DD253*1000)</f>
        <v>0</v>
      </c>
      <c r="DG253" s="40">
        <v>0</v>
      </c>
      <c r="DH253" s="79">
        <v>0</v>
      </c>
      <c r="DI253" s="39">
        <f t="shared" ref="DI253:DI264" si="1686">IF(DG253=0,0,DH253/DG253*1000)</f>
        <v>0</v>
      </c>
      <c r="DJ253" s="40">
        <v>0</v>
      </c>
      <c r="DK253" s="79">
        <v>0</v>
      </c>
      <c r="DL253" s="39">
        <f t="shared" ref="DL253:DL264" si="1687">IF(DJ253=0,0,DK253/DJ253*1000)</f>
        <v>0</v>
      </c>
      <c r="DM253" s="80">
        <v>742.42650000000003</v>
      </c>
      <c r="DN253" s="79">
        <v>31414.9</v>
      </c>
      <c r="DO253" s="39">
        <f t="shared" ref="DO253:DO264" si="1688">IF(DM253=0,0,DN253/DM253*1000)</f>
        <v>42313.818270226082</v>
      </c>
      <c r="DP253" s="40">
        <v>0</v>
      </c>
      <c r="DQ253" s="79">
        <v>0</v>
      </c>
      <c r="DR253" s="39">
        <f t="shared" ref="DR253:DR264" si="1689">IF(DP253=0,0,DQ253/DP253*1000)</f>
        <v>0</v>
      </c>
      <c r="DS253" s="40">
        <v>0</v>
      </c>
      <c r="DT253" s="79">
        <v>0</v>
      </c>
      <c r="DU253" s="39">
        <f t="shared" ref="DU253:DU264" si="1690">IF(DS253=0,0,DT253/DS253*1000)</f>
        <v>0</v>
      </c>
      <c r="DV253" s="40">
        <v>0</v>
      </c>
      <c r="DW253" s="79">
        <v>0</v>
      </c>
      <c r="DX253" s="39">
        <f t="shared" ref="DX253:DX264" si="1691">IF(DV253=0,0,DW253/DV253*1000)</f>
        <v>0</v>
      </c>
      <c r="DY253" s="40">
        <v>0</v>
      </c>
      <c r="DZ253" s="79">
        <v>0</v>
      </c>
      <c r="EA253" s="39">
        <f t="shared" ref="EA253:EA264" si="1692">IF(DY253=0,0,DZ253/DY253*1000)</f>
        <v>0</v>
      </c>
      <c r="EB253" s="40">
        <v>0</v>
      </c>
      <c r="EC253" s="79">
        <v>0</v>
      </c>
      <c r="ED253" s="39">
        <f t="shared" ref="ED253:ED264" si="1693">IF(EB253=0,0,EC253/EB253*1000)</f>
        <v>0</v>
      </c>
      <c r="EE253" s="40">
        <v>0</v>
      </c>
      <c r="EF253" s="79">
        <v>0</v>
      </c>
      <c r="EG253" s="39">
        <f t="shared" ref="EG253:EG264" si="1694">IF(EE253=0,0,EF253/EE253*1000)</f>
        <v>0</v>
      </c>
      <c r="EH253" s="40">
        <v>0</v>
      </c>
      <c r="EI253" s="79">
        <v>0</v>
      </c>
      <c r="EJ253" s="39">
        <f t="shared" ref="EJ253:EJ264" si="1695">IF(EH253=0,0,EI253/EH253*1000)</f>
        <v>0</v>
      </c>
      <c r="EK253" s="80">
        <v>5.4000000000000001E-4</v>
      </c>
      <c r="EL253" s="79">
        <v>0.29699999999999999</v>
      </c>
      <c r="EM253" s="39">
        <f t="shared" ref="EM253:EM264" si="1696">IF(EK253=0,0,EL253/EK253*1000)</f>
        <v>550000</v>
      </c>
      <c r="EN253" s="40">
        <v>0</v>
      </c>
      <c r="EO253" s="79">
        <v>0</v>
      </c>
      <c r="EP253" s="39">
        <f t="shared" ref="EP253:EP264" si="1697">IF(EN253=0,0,EO253/EN253*1000)</f>
        <v>0</v>
      </c>
      <c r="EQ253" s="40">
        <v>0</v>
      </c>
      <c r="ER253" s="79">
        <v>0</v>
      </c>
      <c r="ES253" s="39">
        <f t="shared" ref="ES253:ES264" si="1698">IF(EQ253=0,0,ER253/EQ253*1000)</f>
        <v>0</v>
      </c>
      <c r="ET253" s="80">
        <v>201.27376000000001</v>
      </c>
      <c r="EU253" s="79">
        <v>7198.8990000000003</v>
      </c>
      <c r="EV253" s="39">
        <f t="shared" ref="EV253:EV264" si="1699">IF(ET253=0,0,EU253/ET253*1000)</f>
        <v>35766.704015466297</v>
      </c>
      <c r="EW253" s="40">
        <v>0</v>
      </c>
      <c r="EX253" s="79">
        <v>0</v>
      </c>
      <c r="EY253" s="39">
        <f t="shared" ref="EY253:EY264" si="1700">IF(EW253=0,0,EX253/EW253*1000)</f>
        <v>0</v>
      </c>
      <c r="EZ253" s="40">
        <v>0</v>
      </c>
      <c r="FA253" s="79">
        <v>0</v>
      </c>
      <c r="FB253" s="39">
        <f t="shared" ref="FB253:FB264" si="1701">IF(EZ253=0,0,FA253/EZ253*1000)</f>
        <v>0</v>
      </c>
      <c r="FC253" s="40">
        <v>0</v>
      </c>
      <c r="FD253" s="79">
        <v>0</v>
      </c>
      <c r="FE253" s="39">
        <f t="shared" ref="FE253:FE264" si="1702">IF(FC253=0,0,FD253/FC253*1000)</f>
        <v>0</v>
      </c>
      <c r="FF253" s="80">
        <v>7.0605699999999993</v>
      </c>
      <c r="FG253" s="79">
        <v>1505.7239999999999</v>
      </c>
      <c r="FH253" s="39">
        <f t="shared" ref="FH253:FH264" si="1703">IF(FF253=0,0,FG253/FF253*1000)</f>
        <v>213258.13638275664</v>
      </c>
      <c r="FI253" s="40">
        <v>0</v>
      </c>
      <c r="FJ253" s="79">
        <v>0</v>
      </c>
      <c r="FK253" s="39">
        <f t="shared" ref="FK253:FK264" si="1704">IF(FI253=0,0,FJ253/FI253*1000)</f>
        <v>0</v>
      </c>
      <c r="FL253" s="80">
        <v>132.58966000000001</v>
      </c>
      <c r="FM253" s="79">
        <v>5854.3639999999996</v>
      </c>
      <c r="FN253" s="39">
        <f t="shared" ref="FN253:FN264" si="1705">IF(FL253=0,0,FM253/FL253*1000)</f>
        <v>44154.001149109208</v>
      </c>
      <c r="FO253" s="80">
        <v>0.01</v>
      </c>
      <c r="FP253" s="79">
        <v>7.8E-2</v>
      </c>
      <c r="FQ253" s="39">
        <f t="shared" ref="FQ253:FQ264" si="1706">IF(FO253=0,0,FP253/FO253*1000)</f>
        <v>7800</v>
      </c>
      <c r="FR253" s="40">
        <v>0</v>
      </c>
      <c r="FS253" s="79">
        <v>0</v>
      </c>
      <c r="FT253" s="39">
        <f t="shared" ref="FT253:FT264" si="1707">IF(FR253=0,0,FS253/FR253*1000)</f>
        <v>0</v>
      </c>
      <c r="FU253" s="40">
        <v>0</v>
      </c>
      <c r="FV253" s="79">
        <v>0</v>
      </c>
      <c r="FW253" s="39">
        <f t="shared" ref="FW253:FW264" si="1708">IF(FU253=0,0,FV253/FU253*1000)</f>
        <v>0</v>
      </c>
      <c r="FX253" s="40">
        <v>0</v>
      </c>
      <c r="FY253" s="79">
        <v>0</v>
      </c>
      <c r="FZ253" s="39">
        <f t="shared" ref="FZ253:FZ264" si="1709">IF(FX253=0,0,FY253/FX253*1000)</f>
        <v>0</v>
      </c>
      <c r="GA253" s="80">
        <v>4.5999999999999999E-3</v>
      </c>
      <c r="GB253" s="79">
        <v>1.0489999999999999</v>
      </c>
      <c r="GC253" s="39">
        <f t="shared" ref="GC253:GC264" si="1710">IF(GA253=0,0,GB253/GA253*1000)</f>
        <v>228043.47826086957</v>
      </c>
      <c r="GD253" s="80">
        <v>37.124540000000003</v>
      </c>
      <c r="GE253" s="79">
        <v>1782.229</v>
      </c>
      <c r="GF253" s="39">
        <f t="shared" ref="GF253:GF264" si="1711">IF(GD253=0,0,GE253/GD253*1000)</f>
        <v>48006.763181442788</v>
      </c>
      <c r="GG253" s="40">
        <v>0</v>
      </c>
      <c r="GH253" s="79">
        <v>0</v>
      </c>
      <c r="GI253" s="39">
        <f t="shared" ref="GI253:GI264" si="1712">IF(GG253=0,0,GH253/GG253*1000)</f>
        <v>0</v>
      </c>
      <c r="GJ253" s="40">
        <v>0</v>
      </c>
      <c r="GK253" s="79">
        <v>0</v>
      </c>
      <c r="GL253" s="39">
        <f t="shared" ref="GL253:GL264" si="1713">IF(GJ253=0,0,GK253/GJ253*1000)</f>
        <v>0</v>
      </c>
      <c r="GM253" s="80">
        <v>4.7000000000000002E-3</v>
      </c>
      <c r="GN253" s="79">
        <v>0.22</v>
      </c>
      <c r="GO253" s="39">
        <f t="shared" ref="GO253:GO264" si="1714">IF(GM253=0,0,GN253/GM253*1000)</f>
        <v>46808.51063829787</v>
      </c>
      <c r="GP253" s="40">
        <v>0</v>
      </c>
      <c r="GQ253" s="79">
        <v>0</v>
      </c>
      <c r="GR253" s="39">
        <f t="shared" ref="GR253:GR264" si="1715">IF(GP253=0,0,GQ253/GP253*1000)</f>
        <v>0</v>
      </c>
      <c r="GS253" s="66">
        <f>SUMIF($C$5:$GR$5,"Ton",C253:GR253)</f>
        <v>2711.7246600000003</v>
      </c>
      <c r="GT253" s="68">
        <f>SUMIF($C$5:$GR$5,"F*",C253:GR253)</f>
        <v>119183.73999999999</v>
      </c>
    </row>
    <row r="254" spans="1:202" x14ac:dyDescent="0.3">
      <c r="A254" s="52">
        <v>2025</v>
      </c>
      <c r="B254" s="53" t="s">
        <v>6</v>
      </c>
      <c r="C254" s="40">
        <v>0</v>
      </c>
      <c r="D254" s="79">
        <v>0</v>
      </c>
      <c r="E254" s="39">
        <f t="shared" ref="E254:E255" si="1716">IF(C254=0,0,D254/C254*1000)</f>
        <v>0</v>
      </c>
      <c r="F254" s="80">
        <v>33.545000000000002</v>
      </c>
      <c r="G254" s="79">
        <v>3312.7739999999999</v>
      </c>
      <c r="H254" s="39">
        <f t="shared" si="1651"/>
        <v>98756.118646594114</v>
      </c>
      <c r="I254" s="80">
        <v>21.25244</v>
      </c>
      <c r="J254" s="79">
        <v>1004.787</v>
      </c>
      <c r="K254" s="39">
        <f t="shared" si="1652"/>
        <v>47278.665414418298</v>
      </c>
      <c r="L254" s="40">
        <v>0</v>
      </c>
      <c r="M254" s="79">
        <v>0</v>
      </c>
      <c r="N254" s="39">
        <f t="shared" si="1653"/>
        <v>0</v>
      </c>
      <c r="O254" s="40">
        <v>0</v>
      </c>
      <c r="P254" s="79">
        <v>0</v>
      </c>
      <c r="Q254" s="39">
        <f t="shared" si="1654"/>
        <v>0</v>
      </c>
      <c r="R254" s="80">
        <v>301.99680000000001</v>
      </c>
      <c r="S254" s="79">
        <v>5948.5990000000002</v>
      </c>
      <c r="T254" s="39">
        <f t="shared" si="1655"/>
        <v>19697.556397948589</v>
      </c>
      <c r="U254" s="40">
        <v>0</v>
      </c>
      <c r="V254" s="79">
        <v>0</v>
      </c>
      <c r="W254" s="39">
        <f t="shared" si="1656"/>
        <v>0</v>
      </c>
      <c r="X254" s="80">
        <v>72.151399999999995</v>
      </c>
      <c r="Y254" s="79">
        <v>4552.598</v>
      </c>
      <c r="Z254" s="39">
        <f t="shared" si="1657"/>
        <v>63097.847027223317</v>
      </c>
      <c r="AA254" s="80">
        <v>96</v>
      </c>
      <c r="AB254" s="79">
        <v>47.01</v>
      </c>
      <c r="AC254" s="39">
        <f t="shared" si="1658"/>
        <v>489.6875</v>
      </c>
      <c r="AD254" s="40">
        <v>0</v>
      </c>
      <c r="AE254" s="79">
        <v>0</v>
      </c>
      <c r="AF254" s="39">
        <f t="shared" si="1659"/>
        <v>0</v>
      </c>
      <c r="AG254" s="40">
        <v>0</v>
      </c>
      <c r="AH254" s="79">
        <v>0</v>
      </c>
      <c r="AI254" s="39">
        <f t="shared" si="1660"/>
        <v>0</v>
      </c>
      <c r="AJ254" s="80">
        <v>121.717</v>
      </c>
      <c r="AK254" s="79">
        <v>8116.6270000000004</v>
      </c>
      <c r="AL254" s="39">
        <f t="shared" si="1661"/>
        <v>66684.415488387007</v>
      </c>
      <c r="AM254" s="40">
        <v>0</v>
      </c>
      <c r="AN254" s="79">
        <v>0</v>
      </c>
      <c r="AO254" s="39">
        <f t="shared" si="1662"/>
        <v>0</v>
      </c>
      <c r="AP254" s="80">
        <v>34.003</v>
      </c>
      <c r="AQ254" s="79">
        <v>178.535</v>
      </c>
      <c r="AR254" s="39">
        <f t="shared" si="1663"/>
        <v>5250.566126518248</v>
      </c>
      <c r="AS254" s="40">
        <v>0</v>
      </c>
      <c r="AT254" s="79">
        <v>0</v>
      </c>
      <c r="AU254" s="39">
        <f t="shared" si="1664"/>
        <v>0</v>
      </c>
      <c r="AV254" s="80">
        <v>0.245</v>
      </c>
      <c r="AW254" s="79">
        <v>23.155999999999999</v>
      </c>
      <c r="AX254" s="39">
        <f t="shared" si="1665"/>
        <v>94514.28571428571</v>
      </c>
      <c r="AY254" s="40">
        <v>0</v>
      </c>
      <c r="AZ254" s="79">
        <v>0</v>
      </c>
      <c r="BA254" s="39">
        <f t="shared" si="1666"/>
        <v>0</v>
      </c>
      <c r="BB254" s="40">
        <v>0</v>
      </c>
      <c r="BC254" s="79">
        <v>0</v>
      </c>
      <c r="BD254" s="39">
        <f t="shared" si="1667"/>
        <v>0</v>
      </c>
      <c r="BE254" s="40">
        <v>0</v>
      </c>
      <c r="BF254" s="79">
        <v>0</v>
      </c>
      <c r="BG254" s="39">
        <f t="shared" si="1668"/>
        <v>0</v>
      </c>
      <c r="BH254" s="40">
        <v>0</v>
      </c>
      <c r="BI254" s="79">
        <v>0</v>
      </c>
      <c r="BJ254" s="39">
        <f t="shared" si="1669"/>
        <v>0</v>
      </c>
      <c r="BK254" s="40">
        <v>0</v>
      </c>
      <c r="BL254" s="79">
        <v>0</v>
      </c>
      <c r="BM254" s="39">
        <f t="shared" si="1670"/>
        <v>0</v>
      </c>
      <c r="BN254" s="40">
        <v>0</v>
      </c>
      <c r="BO254" s="79">
        <v>0</v>
      </c>
      <c r="BP254" s="39">
        <f t="shared" si="1671"/>
        <v>0</v>
      </c>
      <c r="BQ254" s="40">
        <v>0</v>
      </c>
      <c r="BR254" s="79">
        <v>0</v>
      </c>
      <c r="BS254" s="39">
        <f t="shared" si="1672"/>
        <v>0</v>
      </c>
      <c r="BT254" s="80">
        <v>4.9717600000000006</v>
      </c>
      <c r="BU254" s="79">
        <v>374.11900000000003</v>
      </c>
      <c r="BV254" s="39">
        <f t="shared" si="1673"/>
        <v>75248.805252063641</v>
      </c>
      <c r="BW254" s="40">
        <v>0</v>
      </c>
      <c r="BX254" s="79">
        <v>0</v>
      </c>
      <c r="BY254" s="39">
        <f t="shared" si="1674"/>
        <v>0</v>
      </c>
      <c r="BZ254" s="80">
        <v>20.16</v>
      </c>
      <c r="CA254" s="79">
        <v>658.91600000000005</v>
      </c>
      <c r="CB254" s="39">
        <f t="shared" si="1675"/>
        <v>32684.325396825399</v>
      </c>
      <c r="CC254" s="40">
        <v>0</v>
      </c>
      <c r="CD254" s="79">
        <v>0</v>
      </c>
      <c r="CE254" s="39">
        <f t="shared" si="1676"/>
        <v>0</v>
      </c>
      <c r="CF254" s="80">
        <v>28.523</v>
      </c>
      <c r="CG254" s="79">
        <v>2150.9969999999998</v>
      </c>
      <c r="CH254" s="39">
        <f t="shared" si="1677"/>
        <v>75412.719559653604</v>
      </c>
      <c r="CI254" s="40">
        <v>0</v>
      </c>
      <c r="CJ254" s="79">
        <v>0</v>
      </c>
      <c r="CK254" s="39">
        <f t="shared" si="1678"/>
        <v>0</v>
      </c>
      <c r="CL254" s="40">
        <v>0</v>
      </c>
      <c r="CM254" s="79">
        <v>0</v>
      </c>
      <c r="CN254" s="39">
        <f t="shared" si="1679"/>
        <v>0</v>
      </c>
      <c r="CO254" s="40">
        <v>0</v>
      </c>
      <c r="CP254" s="79">
        <v>0</v>
      </c>
      <c r="CQ254" s="39">
        <f t="shared" si="1680"/>
        <v>0</v>
      </c>
      <c r="CR254" s="80">
        <v>0.49</v>
      </c>
      <c r="CS254" s="79">
        <v>56.524999999999999</v>
      </c>
      <c r="CT254" s="39">
        <f t="shared" si="1681"/>
        <v>115357.14285714286</v>
      </c>
      <c r="CU254" s="40">
        <v>0</v>
      </c>
      <c r="CV254" s="79">
        <v>0</v>
      </c>
      <c r="CW254" s="39">
        <f t="shared" si="1682"/>
        <v>0</v>
      </c>
      <c r="CX254" s="40">
        <v>0</v>
      </c>
      <c r="CY254" s="79">
        <v>0</v>
      </c>
      <c r="CZ254" s="39">
        <f t="shared" si="1683"/>
        <v>0</v>
      </c>
      <c r="DA254" s="40">
        <v>0</v>
      </c>
      <c r="DB254" s="79">
        <v>0</v>
      </c>
      <c r="DC254" s="39">
        <f t="shared" si="1684"/>
        <v>0</v>
      </c>
      <c r="DD254" s="40">
        <v>0</v>
      </c>
      <c r="DE254" s="79">
        <v>0</v>
      </c>
      <c r="DF254" s="39">
        <f t="shared" si="1685"/>
        <v>0</v>
      </c>
      <c r="DG254" s="40">
        <v>0</v>
      </c>
      <c r="DH254" s="79">
        <v>0</v>
      </c>
      <c r="DI254" s="39">
        <f t="shared" si="1686"/>
        <v>0</v>
      </c>
      <c r="DJ254" s="40">
        <v>0</v>
      </c>
      <c r="DK254" s="79">
        <v>0</v>
      </c>
      <c r="DL254" s="39">
        <f t="shared" si="1687"/>
        <v>0</v>
      </c>
      <c r="DM254" s="80">
        <v>333.88499999999999</v>
      </c>
      <c r="DN254" s="79">
        <v>15586.141</v>
      </c>
      <c r="DO254" s="39">
        <f t="shared" si="1688"/>
        <v>46681.1656708148</v>
      </c>
      <c r="DP254" s="40">
        <v>0</v>
      </c>
      <c r="DQ254" s="79">
        <v>0</v>
      </c>
      <c r="DR254" s="39">
        <f t="shared" si="1689"/>
        <v>0</v>
      </c>
      <c r="DS254" s="40">
        <v>0</v>
      </c>
      <c r="DT254" s="79">
        <v>0</v>
      </c>
      <c r="DU254" s="39">
        <f t="shared" si="1690"/>
        <v>0</v>
      </c>
      <c r="DV254" s="40">
        <v>0</v>
      </c>
      <c r="DW254" s="79">
        <v>0</v>
      </c>
      <c r="DX254" s="39">
        <f t="shared" si="1691"/>
        <v>0</v>
      </c>
      <c r="DY254" s="40">
        <v>0</v>
      </c>
      <c r="DZ254" s="79">
        <v>0</v>
      </c>
      <c r="EA254" s="39">
        <f t="shared" si="1692"/>
        <v>0</v>
      </c>
      <c r="EB254" s="40">
        <v>0</v>
      </c>
      <c r="EC254" s="79">
        <v>0</v>
      </c>
      <c r="ED254" s="39">
        <f t="shared" si="1693"/>
        <v>0</v>
      </c>
      <c r="EE254" s="40">
        <v>0</v>
      </c>
      <c r="EF254" s="79">
        <v>0</v>
      </c>
      <c r="EG254" s="39">
        <f t="shared" si="1694"/>
        <v>0</v>
      </c>
      <c r="EH254" s="80">
        <v>3.0000000000000001E-3</v>
      </c>
      <c r="EI254" s="79">
        <v>4.1000000000000002E-2</v>
      </c>
      <c r="EJ254" s="39">
        <f t="shared" si="1695"/>
        <v>13666.666666666666</v>
      </c>
      <c r="EK254" s="40">
        <v>0</v>
      </c>
      <c r="EL254" s="79">
        <v>0</v>
      </c>
      <c r="EM254" s="39">
        <f t="shared" si="1696"/>
        <v>0</v>
      </c>
      <c r="EN254" s="40">
        <v>0</v>
      </c>
      <c r="EO254" s="79">
        <v>0</v>
      </c>
      <c r="EP254" s="39">
        <f t="shared" si="1697"/>
        <v>0</v>
      </c>
      <c r="EQ254" s="40">
        <v>0</v>
      </c>
      <c r="ER254" s="79">
        <v>0</v>
      </c>
      <c r="ES254" s="39">
        <f t="shared" si="1698"/>
        <v>0</v>
      </c>
      <c r="ET254" s="80">
        <v>602.53352000000007</v>
      </c>
      <c r="EU254" s="79">
        <v>20382.175999999999</v>
      </c>
      <c r="EV254" s="39">
        <f t="shared" si="1699"/>
        <v>33827.455773746828</v>
      </c>
      <c r="EW254" s="40">
        <v>0</v>
      </c>
      <c r="EX254" s="79">
        <v>0</v>
      </c>
      <c r="EY254" s="39">
        <f t="shared" si="1700"/>
        <v>0</v>
      </c>
      <c r="EZ254" s="40">
        <v>0</v>
      </c>
      <c r="FA254" s="79">
        <v>0</v>
      </c>
      <c r="FB254" s="39">
        <f t="shared" si="1701"/>
        <v>0</v>
      </c>
      <c r="FC254" s="40">
        <v>0</v>
      </c>
      <c r="FD254" s="79">
        <v>0</v>
      </c>
      <c r="FE254" s="39">
        <f t="shared" si="1702"/>
        <v>0</v>
      </c>
      <c r="FF254" s="40">
        <v>0</v>
      </c>
      <c r="FG254" s="79">
        <v>0</v>
      </c>
      <c r="FH254" s="39">
        <f t="shared" si="1703"/>
        <v>0</v>
      </c>
      <c r="FI254" s="40">
        <v>0</v>
      </c>
      <c r="FJ254" s="79">
        <v>0</v>
      </c>
      <c r="FK254" s="39">
        <f t="shared" si="1704"/>
        <v>0</v>
      </c>
      <c r="FL254" s="80">
        <v>40.269080000000002</v>
      </c>
      <c r="FM254" s="79">
        <v>2465.6309999999999</v>
      </c>
      <c r="FN254" s="39">
        <f t="shared" si="1705"/>
        <v>61228.888268617004</v>
      </c>
      <c r="FO254" s="40">
        <v>0</v>
      </c>
      <c r="FP254" s="79">
        <v>0</v>
      </c>
      <c r="FQ254" s="39">
        <f t="shared" si="1706"/>
        <v>0</v>
      </c>
      <c r="FR254" s="40">
        <v>0</v>
      </c>
      <c r="FS254" s="79">
        <v>0</v>
      </c>
      <c r="FT254" s="39">
        <f t="shared" si="1707"/>
        <v>0</v>
      </c>
      <c r="FU254" s="40">
        <v>0</v>
      </c>
      <c r="FV254" s="79">
        <v>0</v>
      </c>
      <c r="FW254" s="39">
        <f t="shared" si="1708"/>
        <v>0</v>
      </c>
      <c r="FX254" s="40">
        <v>0</v>
      </c>
      <c r="FY254" s="79">
        <v>0</v>
      </c>
      <c r="FZ254" s="39">
        <f t="shared" si="1709"/>
        <v>0</v>
      </c>
      <c r="GA254" s="80">
        <v>2.3319999999999999</v>
      </c>
      <c r="GB254" s="79">
        <v>191.51900000000001</v>
      </c>
      <c r="GC254" s="39">
        <f t="shared" si="1710"/>
        <v>82126.500857632927</v>
      </c>
      <c r="GD254" s="80">
        <v>45.853919999999995</v>
      </c>
      <c r="GE254" s="79">
        <v>667.53</v>
      </c>
      <c r="GF254" s="39">
        <f t="shared" si="1711"/>
        <v>14557.75209622209</v>
      </c>
      <c r="GG254" s="40">
        <v>0</v>
      </c>
      <c r="GH254" s="79">
        <v>0</v>
      </c>
      <c r="GI254" s="39">
        <f t="shared" si="1712"/>
        <v>0</v>
      </c>
      <c r="GJ254" s="40">
        <v>0</v>
      </c>
      <c r="GK254" s="79">
        <v>0</v>
      </c>
      <c r="GL254" s="39">
        <f t="shared" si="1713"/>
        <v>0</v>
      </c>
      <c r="GM254" s="80">
        <v>4.0000000000000001E-3</v>
      </c>
      <c r="GN254" s="79">
        <v>8.5000000000000006E-2</v>
      </c>
      <c r="GO254" s="39">
        <f t="shared" si="1714"/>
        <v>21250</v>
      </c>
      <c r="GP254" s="40">
        <v>0</v>
      </c>
      <c r="GQ254" s="79">
        <v>0</v>
      </c>
      <c r="GR254" s="39">
        <f t="shared" si="1715"/>
        <v>0</v>
      </c>
      <c r="GS254" s="8">
        <f t="shared" ref="GS254:GS265" si="1717">SUMIF($C$5:$GR$5,"Ton",C254:GR254)</f>
        <v>1759.9359200000001</v>
      </c>
      <c r="GT254" s="69">
        <f t="shared" ref="GT254:GT265" si="1718">SUMIF($C$5:$GR$5,"F*",C254:GR254)</f>
        <v>65717.766000000003</v>
      </c>
    </row>
    <row r="255" spans="1:202" x14ac:dyDescent="0.3">
      <c r="A255" s="52">
        <v>2025</v>
      </c>
      <c r="B255" s="53" t="s">
        <v>7</v>
      </c>
      <c r="C255" s="40">
        <v>0</v>
      </c>
      <c r="D255" s="79">
        <v>0</v>
      </c>
      <c r="E255" s="39">
        <f t="shared" si="1716"/>
        <v>0</v>
      </c>
      <c r="F255" s="80">
        <v>25.837199999999999</v>
      </c>
      <c r="G255" s="79">
        <v>2090.2579999999998</v>
      </c>
      <c r="H255" s="39">
        <f t="shared" si="1651"/>
        <v>80901.10383478085</v>
      </c>
      <c r="I255" s="80">
        <v>76.9679</v>
      </c>
      <c r="J255" s="79">
        <v>3609.527</v>
      </c>
      <c r="K255" s="39">
        <f t="shared" si="1652"/>
        <v>46896.524395234897</v>
      </c>
      <c r="L255" s="40">
        <v>0</v>
      </c>
      <c r="M255" s="79">
        <v>0</v>
      </c>
      <c r="N255" s="39">
        <f t="shared" si="1653"/>
        <v>0</v>
      </c>
      <c r="O255" s="40">
        <v>0</v>
      </c>
      <c r="P255" s="79">
        <v>0</v>
      </c>
      <c r="Q255" s="39">
        <f t="shared" si="1654"/>
        <v>0</v>
      </c>
      <c r="R255" s="80">
        <v>191.1566</v>
      </c>
      <c r="S255" s="79">
        <v>3701.7779999999998</v>
      </c>
      <c r="T255" s="39">
        <f t="shared" si="1655"/>
        <v>19365.15924639798</v>
      </c>
      <c r="U255" s="40">
        <v>0</v>
      </c>
      <c r="V255" s="79">
        <v>0</v>
      </c>
      <c r="W255" s="39">
        <f t="shared" si="1656"/>
        <v>0</v>
      </c>
      <c r="X255" s="80">
        <v>24.299099999999999</v>
      </c>
      <c r="Y255" s="79">
        <v>1505.242</v>
      </c>
      <c r="Z255" s="39">
        <f t="shared" si="1657"/>
        <v>61946.40953780181</v>
      </c>
      <c r="AA255" s="80">
        <v>1.885</v>
      </c>
      <c r="AB255" s="79">
        <v>240.58600000000001</v>
      </c>
      <c r="AC255" s="39">
        <f t="shared" si="1658"/>
        <v>127631.83023872679</v>
      </c>
      <c r="AD255" s="40">
        <v>0</v>
      </c>
      <c r="AE255" s="79">
        <v>0</v>
      </c>
      <c r="AF255" s="39">
        <f t="shared" si="1659"/>
        <v>0</v>
      </c>
      <c r="AG255" s="40">
        <v>0</v>
      </c>
      <c r="AH255" s="79">
        <v>0</v>
      </c>
      <c r="AI255" s="39">
        <f t="shared" si="1660"/>
        <v>0</v>
      </c>
      <c r="AJ255" s="80">
        <v>305.16368999999997</v>
      </c>
      <c r="AK255" s="79">
        <v>19111.428</v>
      </c>
      <c r="AL255" s="39">
        <f t="shared" si="1661"/>
        <v>62626.808582633144</v>
      </c>
      <c r="AM255" s="40">
        <v>0</v>
      </c>
      <c r="AN255" s="79">
        <v>0</v>
      </c>
      <c r="AO255" s="39">
        <f t="shared" si="1662"/>
        <v>0</v>
      </c>
      <c r="AP255" s="40">
        <v>0</v>
      </c>
      <c r="AQ255" s="79">
        <v>0</v>
      </c>
      <c r="AR255" s="39">
        <f t="shared" si="1663"/>
        <v>0</v>
      </c>
      <c r="AS255" s="40">
        <v>0</v>
      </c>
      <c r="AT255" s="79">
        <v>0</v>
      </c>
      <c r="AU255" s="39">
        <f t="shared" si="1664"/>
        <v>0</v>
      </c>
      <c r="AV255" s="80">
        <v>242.77160000000001</v>
      </c>
      <c r="AW255" s="79">
        <v>11334.558000000001</v>
      </c>
      <c r="AX255" s="39">
        <f t="shared" si="1665"/>
        <v>46688.154627641787</v>
      </c>
      <c r="AY255" s="40">
        <v>0</v>
      </c>
      <c r="AZ255" s="79">
        <v>0</v>
      </c>
      <c r="BA255" s="39">
        <f t="shared" si="1666"/>
        <v>0</v>
      </c>
      <c r="BB255" s="40">
        <v>0</v>
      </c>
      <c r="BC255" s="79">
        <v>0</v>
      </c>
      <c r="BD255" s="39">
        <f t="shared" si="1667"/>
        <v>0</v>
      </c>
      <c r="BE255" s="40">
        <v>0</v>
      </c>
      <c r="BF255" s="79">
        <v>0</v>
      </c>
      <c r="BG255" s="39">
        <f t="shared" si="1668"/>
        <v>0</v>
      </c>
      <c r="BH255" s="80">
        <v>14.420579999999999</v>
      </c>
      <c r="BI255" s="79">
        <v>1199.1079999999999</v>
      </c>
      <c r="BJ255" s="39">
        <f t="shared" si="1669"/>
        <v>83152.550036128916</v>
      </c>
      <c r="BK255" s="40">
        <v>0</v>
      </c>
      <c r="BL255" s="79">
        <v>0</v>
      </c>
      <c r="BM255" s="39">
        <f t="shared" si="1670"/>
        <v>0</v>
      </c>
      <c r="BN255" s="40">
        <v>0</v>
      </c>
      <c r="BO255" s="79">
        <v>0</v>
      </c>
      <c r="BP255" s="39">
        <f t="shared" si="1671"/>
        <v>0</v>
      </c>
      <c r="BQ255" s="40">
        <v>0</v>
      </c>
      <c r="BR255" s="79">
        <v>0</v>
      </c>
      <c r="BS255" s="39">
        <f t="shared" si="1672"/>
        <v>0</v>
      </c>
      <c r="BT255" s="80">
        <v>10.174659999999999</v>
      </c>
      <c r="BU255" s="79">
        <v>433.79899999999998</v>
      </c>
      <c r="BV255" s="39">
        <f t="shared" si="1673"/>
        <v>42635.233020071435</v>
      </c>
      <c r="BW255" s="40">
        <v>0</v>
      </c>
      <c r="BX255" s="79">
        <v>0</v>
      </c>
      <c r="BY255" s="39">
        <f t="shared" si="1674"/>
        <v>0</v>
      </c>
      <c r="BZ255" s="40">
        <v>0</v>
      </c>
      <c r="CA255" s="79">
        <v>0</v>
      </c>
      <c r="CB255" s="39">
        <f t="shared" si="1675"/>
        <v>0</v>
      </c>
      <c r="CC255" s="40">
        <v>0</v>
      </c>
      <c r="CD255" s="79">
        <v>0</v>
      </c>
      <c r="CE255" s="39">
        <f t="shared" si="1676"/>
        <v>0</v>
      </c>
      <c r="CF255" s="40">
        <v>0</v>
      </c>
      <c r="CG255" s="79">
        <v>0</v>
      </c>
      <c r="CH255" s="39">
        <f t="shared" si="1677"/>
        <v>0</v>
      </c>
      <c r="CI255" s="40">
        <v>0</v>
      </c>
      <c r="CJ255" s="79">
        <v>0</v>
      </c>
      <c r="CK255" s="39">
        <f t="shared" si="1678"/>
        <v>0</v>
      </c>
      <c r="CL255" s="40">
        <v>0</v>
      </c>
      <c r="CM255" s="79">
        <v>0</v>
      </c>
      <c r="CN255" s="39">
        <f t="shared" si="1679"/>
        <v>0</v>
      </c>
      <c r="CO255" s="40">
        <v>0</v>
      </c>
      <c r="CP255" s="79">
        <v>0</v>
      </c>
      <c r="CQ255" s="39">
        <f t="shared" si="1680"/>
        <v>0</v>
      </c>
      <c r="CR255" s="80">
        <v>0.85799999999999998</v>
      </c>
      <c r="CS255" s="79">
        <v>94.141000000000005</v>
      </c>
      <c r="CT255" s="39">
        <f t="shared" si="1681"/>
        <v>109721.44522144523</v>
      </c>
      <c r="CU255" s="40">
        <v>0</v>
      </c>
      <c r="CV255" s="79">
        <v>0</v>
      </c>
      <c r="CW255" s="39">
        <f t="shared" si="1682"/>
        <v>0</v>
      </c>
      <c r="CX255" s="40">
        <v>0</v>
      </c>
      <c r="CY255" s="79">
        <v>0</v>
      </c>
      <c r="CZ255" s="39">
        <f t="shared" si="1683"/>
        <v>0</v>
      </c>
      <c r="DA255" s="40">
        <v>0</v>
      </c>
      <c r="DB255" s="79">
        <v>0</v>
      </c>
      <c r="DC255" s="39">
        <f t="shared" si="1684"/>
        <v>0</v>
      </c>
      <c r="DD255" s="40">
        <v>0</v>
      </c>
      <c r="DE255" s="79">
        <v>0</v>
      </c>
      <c r="DF255" s="39">
        <f t="shared" si="1685"/>
        <v>0</v>
      </c>
      <c r="DG255" s="40">
        <v>0</v>
      </c>
      <c r="DH255" s="79">
        <v>0</v>
      </c>
      <c r="DI255" s="39">
        <f t="shared" si="1686"/>
        <v>0</v>
      </c>
      <c r="DJ255" s="40">
        <v>0</v>
      </c>
      <c r="DK255" s="79">
        <v>0</v>
      </c>
      <c r="DL255" s="39">
        <f t="shared" si="1687"/>
        <v>0</v>
      </c>
      <c r="DM255" s="80">
        <v>709.62599999999998</v>
      </c>
      <c r="DN255" s="79">
        <v>38762.605000000003</v>
      </c>
      <c r="DO255" s="39">
        <f t="shared" si="1688"/>
        <v>54623.992074698508</v>
      </c>
      <c r="DP255" s="40">
        <v>0</v>
      </c>
      <c r="DQ255" s="79">
        <v>0</v>
      </c>
      <c r="DR255" s="39">
        <f t="shared" si="1689"/>
        <v>0</v>
      </c>
      <c r="DS255" s="40">
        <v>0</v>
      </c>
      <c r="DT255" s="79">
        <v>0</v>
      </c>
      <c r="DU255" s="39">
        <f t="shared" si="1690"/>
        <v>0</v>
      </c>
      <c r="DV255" s="40">
        <v>0</v>
      </c>
      <c r="DW255" s="79">
        <v>0</v>
      </c>
      <c r="DX255" s="39">
        <f t="shared" si="1691"/>
        <v>0</v>
      </c>
      <c r="DY255" s="40">
        <v>0</v>
      </c>
      <c r="DZ255" s="79">
        <v>0</v>
      </c>
      <c r="EA255" s="39">
        <f t="shared" si="1692"/>
        <v>0</v>
      </c>
      <c r="EB255" s="40">
        <v>0</v>
      </c>
      <c r="EC255" s="79">
        <v>0</v>
      </c>
      <c r="ED255" s="39">
        <f t="shared" si="1693"/>
        <v>0</v>
      </c>
      <c r="EE255" s="40">
        <v>0</v>
      </c>
      <c r="EF255" s="79">
        <v>0</v>
      </c>
      <c r="EG255" s="39">
        <f t="shared" si="1694"/>
        <v>0</v>
      </c>
      <c r="EH255" s="40">
        <v>0</v>
      </c>
      <c r="EI255" s="79">
        <v>0</v>
      </c>
      <c r="EJ255" s="39">
        <f t="shared" si="1695"/>
        <v>0</v>
      </c>
      <c r="EK255" s="40">
        <v>0</v>
      </c>
      <c r="EL255" s="79">
        <v>0</v>
      </c>
      <c r="EM255" s="39">
        <f t="shared" si="1696"/>
        <v>0</v>
      </c>
      <c r="EN255" s="40">
        <v>0</v>
      </c>
      <c r="EO255" s="79">
        <v>0</v>
      </c>
      <c r="EP255" s="39">
        <f t="shared" si="1697"/>
        <v>0</v>
      </c>
      <c r="EQ255" s="40">
        <v>0</v>
      </c>
      <c r="ER255" s="79">
        <v>0</v>
      </c>
      <c r="ES255" s="39">
        <f t="shared" si="1698"/>
        <v>0</v>
      </c>
      <c r="ET255" s="80">
        <v>434.00056000000001</v>
      </c>
      <c r="EU255" s="79">
        <v>15123.557000000001</v>
      </c>
      <c r="EV255" s="39">
        <f t="shared" si="1699"/>
        <v>34846.860566262862</v>
      </c>
      <c r="EW255" s="40">
        <v>0</v>
      </c>
      <c r="EX255" s="79">
        <v>0</v>
      </c>
      <c r="EY255" s="39">
        <f t="shared" si="1700"/>
        <v>0</v>
      </c>
      <c r="EZ255" s="80">
        <v>2.6700000000000001E-3</v>
      </c>
      <c r="FA255" s="79">
        <v>0.03</v>
      </c>
      <c r="FB255" s="39">
        <f t="shared" si="1701"/>
        <v>11235.955056179775</v>
      </c>
      <c r="FC255" s="40">
        <v>0</v>
      </c>
      <c r="FD255" s="79">
        <v>0</v>
      </c>
      <c r="FE255" s="39">
        <f t="shared" si="1702"/>
        <v>0</v>
      </c>
      <c r="FF255" s="40">
        <v>0</v>
      </c>
      <c r="FG255" s="79">
        <v>0</v>
      </c>
      <c r="FH255" s="39">
        <f t="shared" si="1703"/>
        <v>0</v>
      </c>
      <c r="FI255" s="40">
        <v>0</v>
      </c>
      <c r="FJ255" s="79">
        <v>0</v>
      </c>
      <c r="FK255" s="39">
        <f t="shared" si="1704"/>
        <v>0</v>
      </c>
      <c r="FL255" s="80">
        <v>57.154230000000005</v>
      </c>
      <c r="FM255" s="79">
        <v>3186.105</v>
      </c>
      <c r="FN255" s="39">
        <f t="shared" si="1705"/>
        <v>55745.742703558419</v>
      </c>
      <c r="FO255" s="40">
        <v>0</v>
      </c>
      <c r="FP255" s="79">
        <v>0</v>
      </c>
      <c r="FQ255" s="39">
        <f t="shared" si="1706"/>
        <v>0</v>
      </c>
      <c r="FR255" s="40">
        <v>0</v>
      </c>
      <c r="FS255" s="79">
        <v>0</v>
      </c>
      <c r="FT255" s="39">
        <f t="shared" si="1707"/>
        <v>0</v>
      </c>
      <c r="FU255" s="40">
        <v>0</v>
      </c>
      <c r="FV255" s="79">
        <v>0</v>
      </c>
      <c r="FW255" s="39">
        <f t="shared" si="1708"/>
        <v>0</v>
      </c>
      <c r="FX255" s="40">
        <v>0</v>
      </c>
      <c r="FY255" s="79">
        <v>0</v>
      </c>
      <c r="FZ255" s="39">
        <f t="shared" si="1709"/>
        <v>0</v>
      </c>
      <c r="GA255" s="80">
        <v>1.60822</v>
      </c>
      <c r="GB255" s="79">
        <v>457.28500000000003</v>
      </c>
      <c r="GC255" s="39">
        <f t="shared" si="1710"/>
        <v>284342.31634975318</v>
      </c>
      <c r="GD255" s="80">
        <v>31.109729999999999</v>
      </c>
      <c r="GE255" s="79">
        <v>2650.9430000000002</v>
      </c>
      <c r="GF255" s="39">
        <f t="shared" si="1711"/>
        <v>85212.664976520216</v>
      </c>
      <c r="GG255" s="40">
        <v>0</v>
      </c>
      <c r="GH255" s="79">
        <v>0</v>
      </c>
      <c r="GI255" s="39">
        <f t="shared" si="1712"/>
        <v>0</v>
      </c>
      <c r="GJ255" s="40">
        <v>0</v>
      </c>
      <c r="GK255" s="79">
        <v>0</v>
      </c>
      <c r="GL255" s="39">
        <f t="shared" si="1713"/>
        <v>0</v>
      </c>
      <c r="GM255" s="80">
        <v>2.1000000000000003E-3</v>
      </c>
      <c r="GN255" s="79">
        <v>3.7999999999999999E-2</v>
      </c>
      <c r="GO255" s="39">
        <f t="shared" si="1714"/>
        <v>18095.238095238092</v>
      </c>
      <c r="GP255" s="40">
        <v>0</v>
      </c>
      <c r="GQ255" s="79">
        <v>0</v>
      </c>
      <c r="GR255" s="39">
        <f t="shared" si="1715"/>
        <v>0</v>
      </c>
      <c r="GS255" s="8">
        <f t="shared" si="1717"/>
        <v>2127.0378400000004</v>
      </c>
      <c r="GT255" s="69">
        <f t="shared" si="1718"/>
        <v>103500.988</v>
      </c>
    </row>
    <row r="256" spans="1:202" x14ac:dyDescent="0.3">
      <c r="A256" s="52">
        <v>2025</v>
      </c>
      <c r="B256" s="53" t="s">
        <v>8</v>
      </c>
      <c r="C256" s="40">
        <v>0</v>
      </c>
      <c r="D256" s="79">
        <v>0</v>
      </c>
      <c r="E256" s="39">
        <f>IF(C256=0,0,D256/C256*1000)</f>
        <v>0</v>
      </c>
      <c r="F256" s="40">
        <v>0</v>
      </c>
      <c r="G256" s="79">
        <v>0</v>
      </c>
      <c r="H256" s="39">
        <f t="shared" si="1651"/>
        <v>0</v>
      </c>
      <c r="I256" s="80">
        <v>56.607589999999995</v>
      </c>
      <c r="J256" s="79">
        <v>2672.078</v>
      </c>
      <c r="K256" s="39">
        <f t="shared" si="1652"/>
        <v>47203.528714082342</v>
      </c>
      <c r="L256" s="80">
        <v>8.64</v>
      </c>
      <c r="M256" s="79">
        <v>327.46800000000002</v>
      </c>
      <c r="N256" s="39">
        <f t="shared" si="1653"/>
        <v>37901.388888888891</v>
      </c>
      <c r="O256" s="40">
        <v>0</v>
      </c>
      <c r="P256" s="79">
        <v>0</v>
      </c>
      <c r="Q256" s="39">
        <f t="shared" si="1654"/>
        <v>0</v>
      </c>
      <c r="R256" s="80">
        <v>77.986800000000002</v>
      </c>
      <c r="S256" s="79">
        <v>1465.5319999999999</v>
      </c>
      <c r="T256" s="39">
        <f t="shared" si="1655"/>
        <v>18792.051988285195</v>
      </c>
      <c r="U256" s="40">
        <v>0</v>
      </c>
      <c r="V256" s="79">
        <v>0</v>
      </c>
      <c r="W256" s="39">
        <f t="shared" si="1656"/>
        <v>0</v>
      </c>
      <c r="X256" s="80">
        <v>46.719499999999996</v>
      </c>
      <c r="Y256" s="79">
        <v>2869.3789999999999</v>
      </c>
      <c r="Z256" s="39">
        <f t="shared" si="1657"/>
        <v>61417.159858303276</v>
      </c>
      <c r="AA256" s="80">
        <v>2.2000000000000001E-3</v>
      </c>
      <c r="AB256" s="79">
        <v>0.61699999999999999</v>
      </c>
      <c r="AC256" s="39">
        <f t="shared" si="1658"/>
        <v>280454.54545454541</v>
      </c>
      <c r="AD256" s="40">
        <v>0</v>
      </c>
      <c r="AE256" s="79">
        <v>0</v>
      </c>
      <c r="AF256" s="39">
        <f t="shared" si="1659"/>
        <v>0</v>
      </c>
      <c r="AG256" s="40">
        <v>0</v>
      </c>
      <c r="AH256" s="79">
        <v>0</v>
      </c>
      <c r="AI256" s="39">
        <f t="shared" si="1660"/>
        <v>0</v>
      </c>
      <c r="AJ256" s="80">
        <v>425.42700000000002</v>
      </c>
      <c r="AK256" s="79">
        <v>27380.013999999999</v>
      </c>
      <c r="AL256" s="39">
        <f t="shared" si="1661"/>
        <v>64358.900586939708</v>
      </c>
      <c r="AM256" s="40">
        <v>0</v>
      </c>
      <c r="AN256" s="79">
        <v>0</v>
      </c>
      <c r="AO256" s="39">
        <f t="shared" si="1662"/>
        <v>0</v>
      </c>
      <c r="AP256" s="40">
        <v>0</v>
      </c>
      <c r="AQ256" s="79">
        <v>0</v>
      </c>
      <c r="AR256" s="39">
        <f t="shared" si="1663"/>
        <v>0</v>
      </c>
      <c r="AS256" s="40">
        <v>0</v>
      </c>
      <c r="AT256" s="79">
        <v>0</v>
      </c>
      <c r="AU256" s="39">
        <f t="shared" si="1664"/>
        <v>0</v>
      </c>
      <c r="AV256" s="80">
        <v>157665.01250000001</v>
      </c>
      <c r="AW256" s="79">
        <v>22207.834999999999</v>
      </c>
      <c r="AX256" s="39">
        <f t="shared" si="1665"/>
        <v>140.85455389159341</v>
      </c>
      <c r="AY256" s="40">
        <v>0</v>
      </c>
      <c r="AZ256" s="79">
        <v>0</v>
      </c>
      <c r="BA256" s="39">
        <f t="shared" si="1666"/>
        <v>0</v>
      </c>
      <c r="BB256" s="40">
        <v>0</v>
      </c>
      <c r="BC256" s="79">
        <v>0</v>
      </c>
      <c r="BD256" s="39">
        <f t="shared" si="1667"/>
        <v>0</v>
      </c>
      <c r="BE256" s="40">
        <v>0</v>
      </c>
      <c r="BF256" s="79">
        <v>0</v>
      </c>
      <c r="BG256" s="39">
        <f t="shared" si="1668"/>
        <v>0</v>
      </c>
      <c r="BH256" s="40">
        <v>0</v>
      </c>
      <c r="BI256" s="79">
        <v>0</v>
      </c>
      <c r="BJ256" s="39">
        <f t="shared" si="1669"/>
        <v>0</v>
      </c>
      <c r="BK256" s="40">
        <v>0</v>
      </c>
      <c r="BL256" s="79">
        <v>0</v>
      </c>
      <c r="BM256" s="39">
        <f t="shared" si="1670"/>
        <v>0</v>
      </c>
      <c r="BN256" s="40">
        <v>0</v>
      </c>
      <c r="BO256" s="79">
        <v>0</v>
      </c>
      <c r="BP256" s="39">
        <f t="shared" si="1671"/>
        <v>0</v>
      </c>
      <c r="BQ256" s="40">
        <v>0</v>
      </c>
      <c r="BR256" s="79">
        <v>0</v>
      </c>
      <c r="BS256" s="39">
        <f t="shared" si="1672"/>
        <v>0</v>
      </c>
      <c r="BT256" s="80">
        <v>11.210899999999999</v>
      </c>
      <c r="BU256" s="79">
        <v>558.57100000000003</v>
      </c>
      <c r="BV256" s="39">
        <f t="shared" si="1673"/>
        <v>49823.921362245681</v>
      </c>
      <c r="BW256" s="40">
        <v>0</v>
      </c>
      <c r="BX256" s="79">
        <v>0</v>
      </c>
      <c r="BY256" s="39">
        <f t="shared" si="1674"/>
        <v>0</v>
      </c>
      <c r="BZ256" s="80">
        <v>176.17412999999999</v>
      </c>
      <c r="CA256" s="79">
        <v>3759.502</v>
      </c>
      <c r="CB256" s="39">
        <f t="shared" si="1675"/>
        <v>21339.693858570496</v>
      </c>
      <c r="CC256" s="40">
        <v>0</v>
      </c>
      <c r="CD256" s="79">
        <v>0</v>
      </c>
      <c r="CE256" s="39">
        <f t="shared" si="1676"/>
        <v>0</v>
      </c>
      <c r="CF256" s="40">
        <v>0</v>
      </c>
      <c r="CG256" s="79">
        <v>0</v>
      </c>
      <c r="CH256" s="39">
        <f t="shared" si="1677"/>
        <v>0</v>
      </c>
      <c r="CI256" s="40">
        <v>0</v>
      </c>
      <c r="CJ256" s="79">
        <v>0</v>
      </c>
      <c r="CK256" s="39">
        <f t="shared" si="1678"/>
        <v>0</v>
      </c>
      <c r="CL256" s="40">
        <v>0</v>
      </c>
      <c r="CM256" s="79">
        <v>0</v>
      </c>
      <c r="CN256" s="39">
        <f t="shared" si="1679"/>
        <v>0</v>
      </c>
      <c r="CO256" s="40">
        <v>0</v>
      </c>
      <c r="CP256" s="79">
        <v>0</v>
      </c>
      <c r="CQ256" s="39">
        <f t="shared" si="1680"/>
        <v>0</v>
      </c>
      <c r="CR256" s="80">
        <v>2.0190000000000001</v>
      </c>
      <c r="CS256" s="79">
        <v>178.61799999999999</v>
      </c>
      <c r="CT256" s="39">
        <f t="shared" si="1681"/>
        <v>88468.548786527972</v>
      </c>
      <c r="CU256" s="40">
        <v>0</v>
      </c>
      <c r="CV256" s="79">
        <v>0</v>
      </c>
      <c r="CW256" s="39">
        <f t="shared" si="1682"/>
        <v>0</v>
      </c>
      <c r="CX256" s="40">
        <v>0</v>
      </c>
      <c r="CY256" s="79">
        <v>0</v>
      </c>
      <c r="CZ256" s="39">
        <f t="shared" si="1683"/>
        <v>0</v>
      </c>
      <c r="DA256" s="40">
        <v>0</v>
      </c>
      <c r="DB256" s="79">
        <v>0</v>
      </c>
      <c r="DC256" s="39">
        <f t="shared" si="1684"/>
        <v>0</v>
      </c>
      <c r="DD256" s="40">
        <v>0</v>
      </c>
      <c r="DE256" s="79">
        <v>0</v>
      </c>
      <c r="DF256" s="39">
        <f t="shared" si="1685"/>
        <v>0</v>
      </c>
      <c r="DG256" s="40">
        <v>0</v>
      </c>
      <c r="DH256" s="79">
        <v>0</v>
      </c>
      <c r="DI256" s="39">
        <f t="shared" si="1686"/>
        <v>0</v>
      </c>
      <c r="DJ256" s="40">
        <v>0</v>
      </c>
      <c r="DK256" s="79">
        <v>0</v>
      </c>
      <c r="DL256" s="39">
        <f t="shared" si="1687"/>
        <v>0</v>
      </c>
      <c r="DM256" s="80">
        <v>1032.4349999999999</v>
      </c>
      <c r="DN256" s="79">
        <v>51267.11</v>
      </c>
      <c r="DO256" s="39">
        <f t="shared" si="1688"/>
        <v>49656.50137781071</v>
      </c>
      <c r="DP256" s="40">
        <v>0</v>
      </c>
      <c r="DQ256" s="79">
        <v>0</v>
      </c>
      <c r="DR256" s="39">
        <f t="shared" si="1689"/>
        <v>0</v>
      </c>
      <c r="DS256" s="40">
        <v>0</v>
      </c>
      <c r="DT256" s="79">
        <v>0</v>
      </c>
      <c r="DU256" s="39">
        <f t="shared" si="1690"/>
        <v>0</v>
      </c>
      <c r="DV256" s="40">
        <v>0</v>
      </c>
      <c r="DW256" s="79">
        <v>0</v>
      </c>
      <c r="DX256" s="39">
        <f t="shared" si="1691"/>
        <v>0</v>
      </c>
      <c r="DY256" s="40">
        <v>0</v>
      </c>
      <c r="DZ256" s="79">
        <v>0</v>
      </c>
      <c r="EA256" s="39">
        <f t="shared" si="1692"/>
        <v>0</v>
      </c>
      <c r="EB256" s="40">
        <v>0</v>
      </c>
      <c r="EC256" s="79">
        <v>0</v>
      </c>
      <c r="ED256" s="39">
        <f t="shared" si="1693"/>
        <v>0</v>
      </c>
      <c r="EE256" s="40">
        <v>0</v>
      </c>
      <c r="EF256" s="79">
        <v>0</v>
      </c>
      <c r="EG256" s="39">
        <f t="shared" si="1694"/>
        <v>0</v>
      </c>
      <c r="EH256" s="40">
        <v>0</v>
      </c>
      <c r="EI256" s="79">
        <v>0</v>
      </c>
      <c r="EJ256" s="39">
        <f t="shared" si="1695"/>
        <v>0</v>
      </c>
      <c r="EK256" s="40">
        <v>0</v>
      </c>
      <c r="EL256" s="79">
        <v>0</v>
      </c>
      <c r="EM256" s="39">
        <f t="shared" si="1696"/>
        <v>0</v>
      </c>
      <c r="EN256" s="80">
        <v>8.5708199999999994</v>
      </c>
      <c r="EO256" s="79">
        <v>1132.636</v>
      </c>
      <c r="EP256" s="39">
        <f t="shared" si="1697"/>
        <v>132150.24933436941</v>
      </c>
      <c r="EQ256" s="40">
        <v>0</v>
      </c>
      <c r="ER256" s="79">
        <v>0</v>
      </c>
      <c r="ES256" s="39">
        <f t="shared" si="1698"/>
        <v>0</v>
      </c>
      <c r="ET256" s="80">
        <v>17.189040000000002</v>
      </c>
      <c r="EU256" s="79">
        <v>702.09</v>
      </c>
      <c r="EV256" s="39">
        <f t="shared" si="1699"/>
        <v>40845.212996188267</v>
      </c>
      <c r="EW256" s="40">
        <v>0</v>
      </c>
      <c r="EX256" s="79">
        <v>0</v>
      </c>
      <c r="EY256" s="39">
        <f t="shared" si="1700"/>
        <v>0</v>
      </c>
      <c r="EZ256" s="40">
        <v>0</v>
      </c>
      <c r="FA256" s="79">
        <v>0</v>
      </c>
      <c r="FB256" s="39">
        <f t="shared" si="1701"/>
        <v>0</v>
      </c>
      <c r="FC256" s="40">
        <v>0</v>
      </c>
      <c r="FD256" s="79">
        <v>0</v>
      </c>
      <c r="FE256" s="39">
        <f t="shared" si="1702"/>
        <v>0</v>
      </c>
      <c r="FF256" s="80">
        <v>90.147999999999996</v>
      </c>
      <c r="FG256" s="79">
        <v>5211.8559999999998</v>
      </c>
      <c r="FH256" s="39">
        <f t="shared" si="1703"/>
        <v>57814.438478945733</v>
      </c>
      <c r="FI256" s="40">
        <v>0</v>
      </c>
      <c r="FJ256" s="79">
        <v>0</v>
      </c>
      <c r="FK256" s="39">
        <f t="shared" si="1704"/>
        <v>0</v>
      </c>
      <c r="FL256" s="40">
        <v>0</v>
      </c>
      <c r="FM256" s="79">
        <v>0</v>
      </c>
      <c r="FN256" s="39">
        <f t="shared" si="1705"/>
        <v>0</v>
      </c>
      <c r="FO256" s="40">
        <v>0</v>
      </c>
      <c r="FP256" s="79">
        <v>0</v>
      </c>
      <c r="FQ256" s="39">
        <f t="shared" si="1706"/>
        <v>0</v>
      </c>
      <c r="FR256" s="40">
        <v>0</v>
      </c>
      <c r="FS256" s="79">
        <v>0</v>
      </c>
      <c r="FT256" s="39">
        <f t="shared" si="1707"/>
        <v>0</v>
      </c>
      <c r="FU256" s="40">
        <v>0</v>
      </c>
      <c r="FV256" s="79">
        <v>0</v>
      </c>
      <c r="FW256" s="39">
        <f t="shared" si="1708"/>
        <v>0</v>
      </c>
      <c r="FX256" s="40">
        <v>0</v>
      </c>
      <c r="FY256" s="79">
        <v>0</v>
      </c>
      <c r="FZ256" s="39">
        <f t="shared" si="1709"/>
        <v>0</v>
      </c>
      <c r="GA256" s="80">
        <v>6.0000000000000001E-3</v>
      </c>
      <c r="GB256" s="79">
        <v>3.22</v>
      </c>
      <c r="GC256" s="39">
        <f t="shared" si="1710"/>
        <v>536666.66666666674</v>
      </c>
      <c r="GD256" s="80">
        <v>42.561720000000001</v>
      </c>
      <c r="GE256" s="79">
        <v>2835.63</v>
      </c>
      <c r="GF256" s="39">
        <f t="shared" si="1711"/>
        <v>66623.952227494563</v>
      </c>
      <c r="GG256" s="40">
        <v>0</v>
      </c>
      <c r="GH256" s="79">
        <v>0</v>
      </c>
      <c r="GI256" s="39">
        <f t="shared" si="1712"/>
        <v>0</v>
      </c>
      <c r="GJ256" s="40">
        <v>0</v>
      </c>
      <c r="GK256" s="79">
        <v>0</v>
      </c>
      <c r="GL256" s="39">
        <f t="shared" si="1713"/>
        <v>0</v>
      </c>
      <c r="GM256" s="40">
        <v>0</v>
      </c>
      <c r="GN256" s="79">
        <v>0</v>
      </c>
      <c r="GO256" s="39">
        <f t="shared" si="1714"/>
        <v>0</v>
      </c>
      <c r="GP256" s="40">
        <v>0</v>
      </c>
      <c r="GQ256" s="79">
        <v>0</v>
      </c>
      <c r="GR256" s="39">
        <f t="shared" si="1715"/>
        <v>0</v>
      </c>
      <c r="GS256" s="8">
        <f t="shared" si="1717"/>
        <v>159660.71019999997</v>
      </c>
      <c r="GT256" s="69">
        <f t="shared" si="1718"/>
        <v>122572.156</v>
      </c>
    </row>
    <row r="257" spans="1:202" x14ac:dyDescent="0.3">
      <c r="A257" s="52">
        <v>2025</v>
      </c>
      <c r="B257" s="39" t="s">
        <v>9</v>
      </c>
      <c r="C257" s="40">
        <v>0</v>
      </c>
      <c r="D257" s="79">
        <v>0</v>
      </c>
      <c r="E257" s="39">
        <f t="shared" ref="E257:E264" si="1719">IF(C257=0,0,D257/C257*1000)</f>
        <v>0</v>
      </c>
      <c r="F257" s="40">
        <v>0</v>
      </c>
      <c r="G257" s="79">
        <v>0</v>
      </c>
      <c r="H257" s="39">
        <f t="shared" si="1651"/>
        <v>0</v>
      </c>
      <c r="I257" s="40">
        <v>0</v>
      </c>
      <c r="J257" s="79">
        <v>0</v>
      </c>
      <c r="K257" s="39">
        <f t="shared" si="1652"/>
        <v>0</v>
      </c>
      <c r="L257" s="40">
        <v>0</v>
      </c>
      <c r="M257" s="79">
        <v>0</v>
      </c>
      <c r="N257" s="39">
        <f t="shared" si="1653"/>
        <v>0</v>
      </c>
      <c r="O257" s="40">
        <v>0</v>
      </c>
      <c r="P257" s="79">
        <v>0</v>
      </c>
      <c r="Q257" s="39">
        <f t="shared" si="1654"/>
        <v>0</v>
      </c>
      <c r="R257" s="40">
        <v>0</v>
      </c>
      <c r="S257" s="79">
        <v>0</v>
      </c>
      <c r="T257" s="39">
        <f t="shared" si="1655"/>
        <v>0</v>
      </c>
      <c r="U257" s="40">
        <v>0</v>
      </c>
      <c r="V257" s="79">
        <v>0</v>
      </c>
      <c r="W257" s="39">
        <f t="shared" si="1656"/>
        <v>0</v>
      </c>
      <c r="X257" s="40">
        <v>0</v>
      </c>
      <c r="Y257" s="79">
        <v>0</v>
      </c>
      <c r="Z257" s="39">
        <f t="shared" si="1657"/>
        <v>0</v>
      </c>
      <c r="AA257" s="40">
        <v>0</v>
      </c>
      <c r="AB257" s="79">
        <v>0</v>
      </c>
      <c r="AC257" s="39">
        <f t="shared" si="1658"/>
        <v>0</v>
      </c>
      <c r="AD257" s="40">
        <v>0</v>
      </c>
      <c r="AE257" s="79">
        <v>0</v>
      </c>
      <c r="AF257" s="39">
        <f t="shared" si="1659"/>
        <v>0</v>
      </c>
      <c r="AG257" s="40">
        <v>0</v>
      </c>
      <c r="AH257" s="79">
        <v>0</v>
      </c>
      <c r="AI257" s="39">
        <f t="shared" si="1660"/>
        <v>0</v>
      </c>
      <c r="AJ257" s="40">
        <v>0</v>
      </c>
      <c r="AK257" s="79">
        <v>0</v>
      </c>
      <c r="AL257" s="39">
        <f t="shared" si="1661"/>
        <v>0</v>
      </c>
      <c r="AM257" s="40">
        <v>0</v>
      </c>
      <c r="AN257" s="79">
        <v>0</v>
      </c>
      <c r="AO257" s="39">
        <f t="shared" si="1662"/>
        <v>0</v>
      </c>
      <c r="AP257" s="40">
        <v>0</v>
      </c>
      <c r="AQ257" s="79">
        <v>0</v>
      </c>
      <c r="AR257" s="39">
        <f t="shared" si="1663"/>
        <v>0</v>
      </c>
      <c r="AS257" s="40">
        <v>0</v>
      </c>
      <c r="AT257" s="79">
        <v>0</v>
      </c>
      <c r="AU257" s="39">
        <f t="shared" si="1664"/>
        <v>0</v>
      </c>
      <c r="AV257" s="40">
        <v>0</v>
      </c>
      <c r="AW257" s="79">
        <v>0</v>
      </c>
      <c r="AX257" s="39">
        <f t="shared" si="1665"/>
        <v>0</v>
      </c>
      <c r="AY257" s="40">
        <v>0</v>
      </c>
      <c r="AZ257" s="79">
        <v>0</v>
      </c>
      <c r="BA257" s="39">
        <f t="shared" si="1666"/>
        <v>0</v>
      </c>
      <c r="BB257" s="40">
        <v>0</v>
      </c>
      <c r="BC257" s="79">
        <v>0</v>
      </c>
      <c r="BD257" s="39">
        <f t="shared" si="1667"/>
        <v>0</v>
      </c>
      <c r="BE257" s="40">
        <v>0</v>
      </c>
      <c r="BF257" s="79">
        <v>0</v>
      </c>
      <c r="BG257" s="39">
        <f t="shared" si="1668"/>
        <v>0</v>
      </c>
      <c r="BH257" s="40">
        <v>0</v>
      </c>
      <c r="BI257" s="79">
        <v>0</v>
      </c>
      <c r="BJ257" s="39">
        <f t="shared" si="1669"/>
        <v>0</v>
      </c>
      <c r="BK257" s="40">
        <v>0</v>
      </c>
      <c r="BL257" s="79">
        <v>0</v>
      </c>
      <c r="BM257" s="39">
        <f t="shared" si="1670"/>
        <v>0</v>
      </c>
      <c r="BN257" s="40">
        <v>0</v>
      </c>
      <c r="BO257" s="79">
        <v>0</v>
      </c>
      <c r="BP257" s="39">
        <f t="shared" si="1671"/>
        <v>0</v>
      </c>
      <c r="BQ257" s="40">
        <v>0</v>
      </c>
      <c r="BR257" s="79">
        <v>0</v>
      </c>
      <c r="BS257" s="39">
        <f t="shared" si="1672"/>
        <v>0</v>
      </c>
      <c r="BT257" s="40">
        <v>0</v>
      </c>
      <c r="BU257" s="79">
        <v>0</v>
      </c>
      <c r="BV257" s="39">
        <f t="shared" si="1673"/>
        <v>0</v>
      </c>
      <c r="BW257" s="40">
        <v>0</v>
      </c>
      <c r="BX257" s="79">
        <v>0</v>
      </c>
      <c r="BY257" s="39">
        <f t="shared" si="1674"/>
        <v>0</v>
      </c>
      <c r="BZ257" s="40">
        <v>0</v>
      </c>
      <c r="CA257" s="79">
        <v>0</v>
      </c>
      <c r="CB257" s="39">
        <f t="shared" si="1675"/>
        <v>0</v>
      </c>
      <c r="CC257" s="40">
        <v>0</v>
      </c>
      <c r="CD257" s="79">
        <v>0</v>
      </c>
      <c r="CE257" s="39">
        <f t="shared" si="1676"/>
        <v>0</v>
      </c>
      <c r="CF257" s="40">
        <v>0</v>
      </c>
      <c r="CG257" s="79">
        <v>0</v>
      </c>
      <c r="CH257" s="39">
        <f t="shared" si="1677"/>
        <v>0</v>
      </c>
      <c r="CI257" s="40">
        <v>0</v>
      </c>
      <c r="CJ257" s="79">
        <v>0</v>
      </c>
      <c r="CK257" s="39">
        <f t="shared" si="1678"/>
        <v>0</v>
      </c>
      <c r="CL257" s="40">
        <v>0</v>
      </c>
      <c r="CM257" s="79">
        <v>0</v>
      </c>
      <c r="CN257" s="39">
        <f t="shared" si="1679"/>
        <v>0</v>
      </c>
      <c r="CO257" s="40">
        <v>0</v>
      </c>
      <c r="CP257" s="79">
        <v>0</v>
      </c>
      <c r="CQ257" s="39">
        <f t="shared" si="1680"/>
        <v>0</v>
      </c>
      <c r="CR257" s="40">
        <v>0</v>
      </c>
      <c r="CS257" s="79">
        <v>0</v>
      </c>
      <c r="CT257" s="39">
        <f t="shared" si="1681"/>
        <v>0</v>
      </c>
      <c r="CU257" s="40">
        <v>0</v>
      </c>
      <c r="CV257" s="79">
        <v>0</v>
      </c>
      <c r="CW257" s="39">
        <f t="shared" si="1682"/>
        <v>0</v>
      </c>
      <c r="CX257" s="40">
        <v>0</v>
      </c>
      <c r="CY257" s="79">
        <v>0</v>
      </c>
      <c r="CZ257" s="39">
        <f t="shared" si="1683"/>
        <v>0</v>
      </c>
      <c r="DA257" s="40">
        <v>0</v>
      </c>
      <c r="DB257" s="79">
        <v>0</v>
      </c>
      <c r="DC257" s="39">
        <f t="shared" si="1684"/>
        <v>0</v>
      </c>
      <c r="DD257" s="40">
        <v>0</v>
      </c>
      <c r="DE257" s="79">
        <v>0</v>
      </c>
      <c r="DF257" s="39">
        <f t="shared" si="1685"/>
        <v>0</v>
      </c>
      <c r="DG257" s="40">
        <v>0</v>
      </c>
      <c r="DH257" s="79">
        <v>0</v>
      </c>
      <c r="DI257" s="39">
        <f t="shared" si="1686"/>
        <v>0</v>
      </c>
      <c r="DJ257" s="40">
        <v>0</v>
      </c>
      <c r="DK257" s="79">
        <v>0</v>
      </c>
      <c r="DL257" s="39">
        <f t="shared" si="1687"/>
        <v>0</v>
      </c>
      <c r="DM257" s="40">
        <v>0</v>
      </c>
      <c r="DN257" s="79">
        <v>0</v>
      </c>
      <c r="DO257" s="39">
        <f t="shared" si="1688"/>
        <v>0</v>
      </c>
      <c r="DP257" s="40">
        <v>0</v>
      </c>
      <c r="DQ257" s="79">
        <v>0</v>
      </c>
      <c r="DR257" s="39">
        <f t="shared" si="1689"/>
        <v>0</v>
      </c>
      <c r="DS257" s="40">
        <v>0</v>
      </c>
      <c r="DT257" s="79">
        <v>0</v>
      </c>
      <c r="DU257" s="39">
        <f t="shared" si="1690"/>
        <v>0</v>
      </c>
      <c r="DV257" s="40">
        <v>0</v>
      </c>
      <c r="DW257" s="79">
        <v>0</v>
      </c>
      <c r="DX257" s="39">
        <f t="shared" si="1691"/>
        <v>0</v>
      </c>
      <c r="DY257" s="40">
        <v>0</v>
      </c>
      <c r="DZ257" s="79">
        <v>0</v>
      </c>
      <c r="EA257" s="39">
        <f t="shared" si="1692"/>
        <v>0</v>
      </c>
      <c r="EB257" s="40">
        <v>0</v>
      </c>
      <c r="EC257" s="79">
        <v>0</v>
      </c>
      <c r="ED257" s="39">
        <f t="shared" si="1693"/>
        <v>0</v>
      </c>
      <c r="EE257" s="40">
        <v>0</v>
      </c>
      <c r="EF257" s="79">
        <v>0</v>
      </c>
      <c r="EG257" s="39">
        <f t="shared" si="1694"/>
        <v>0</v>
      </c>
      <c r="EH257" s="40">
        <v>0</v>
      </c>
      <c r="EI257" s="79">
        <v>0</v>
      </c>
      <c r="EJ257" s="39">
        <f t="shared" si="1695"/>
        <v>0</v>
      </c>
      <c r="EK257" s="40">
        <v>0</v>
      </c>
      <c r="EL257" s="79">
        <v>0</v>
      </c>
      <c r="EM257" s="39">
        <f t="shared" si="1696"/>
        <v>0</v>
      </c>
      <c r="EN257" s="40">
        <v>0</v>
      </c>
      <c r="EO257" s="79">
        <v>0</v>
      </c>
      <c r="EP257" s="39">
        <f t="shared" si="1697"/>
        <v>0</v>
      </c>
      <c r="EQ257" s="40">
        <v>0</v>
      </c>
      <c r="ER257" s="79">
        <v>0</v>
      </c>
      <c r="ES257" s="39">
        <f t="shared" si="1698"/>
        <v>0</v>
      </c>
      <c r="ET257" s="40">
        <v>0</v>
      </c>
      <c r="EU257" s="79">
        <v>0</v>
      </c>
      <c r="EV257" s="39">
        <f t="shared" si="1699"/>
        <v>0</v>
      </c>
      <c r="EW257" s="40">
        <v>0</v>
      </c>
      <c r="EX257" s="79">
        <v>0</v>
      </c>
      <c r="EY257" s="39">
        <f t="shared" si="1700"/>
        <v>0</v>
      </c>
      <c r="EZ257" s="40">
        <v>0</v>
      </c>
      <c r="FA257" s="79">
        <v>0</v>
      </c>
      <c r="FB257" s="39">
        <f t="shared" si="1701"/>
        <v>0</v>
      </c>
      <c r="FC257" s="40">
        <v>0</v>
      </c>
      <c r="FD257" s="79">
        <v>0</v>
      </c>
      <c r="FE257" s="39">
        <f t="shared" si="1702"/>
        <v>0</v>
      </c>
      <c r="FF257" s="40">
        <v>0</v>
      </c>
      <c r="FG257" s="79">
        <v>0</v>
      </c>
      <c r="FH257" s="39">
        <f t="shared" si="1703"/>
        <v>0</v>
      </c>
      <c r="FI257" s="40">
        <v>0</v>
      </c>
      <c r="FJ257" s="79">
        <v>0</v>
      </c>
      <c r="FK257" s="39">
        <f t="shared" si="1704"/>
        <v>0</v>
      </c>
      <c r="FL257" s="40">
        <v>0</v>
      </c>
      <c r="FM257" s="79">
        <v>0</v>
      </c>
      <c r="FN257" s="39">
        <f t="shared" si="1705"/>
        <v>0</v>
      </c>
      <c r="FO257" s="40">
        <v>0</v>
      </c>
      <c r="FP257" s="79">
        <v>0</v>
      </c>
      <c r="FQ257" s="39">
        <f t="shared" si="1706"/>
        <v>0</v>
      </c>
      <c r="FR257" s="40">
        <v>0</v>
      </c>
      <c r="FS257" s="79">
        <v>0</v>
      </c>
      <c r="FT257" s="39">
        <f t="shared" si="1707"/>
        <v>0</v>
      </c>
      <c r="FU257" s="40">
        <v>0</v>
      </c>
      <c r="FV257" s="79">
        <v>0</v>
      </c>
      <c r="FW257" s="39">
        <f t="shared" si="1708"/>
        <v>0</v>
      </c>
      <c r="FX257" s="40">
        <v>0</v>
      </c>
      <c r="FY257" s="79">
        <v>0</v>
      </c>
      <c r="FZ257" s="39">
        <f t="shared" si="1709"/>
        <v>0</v>
      </c>
      <c r="GA257" s="40">
        <v>0</v>
      </c>
      <c r="GB257" s="79">
        <v>0</v>
      </c>
      <c r="GC257" s="39">
        <f t="shared" si="1710"/>
        <v>0</v>
      </c>
      <c r="GD257" s="40">
        <v>0</v>
      </c>
      <c r="GE257" s="79">
        <v>0</v>
      </c>
      <c r="GF257" s="39">
        <f t="shared" si="1711"/>
        <v>0</v>
      </c>
      <c r="GG257" s="40">
        <v>0</v>
      </c>
      <c r="GH257" s="79">
        <v>0</v>
      </c>
      <c r="GI257" s="39">
        <f t="shared" si="1712"/>
        <v>0</v>
      </c>
      <c r="GJ257" s="40">
        <v>0</v>
      </c>
      <c r="GK257" s="79">
        <v>0</v>
      </c>
      <c r="GL257" s="39">
        <f t="shared" si="1713"/>
        <v>0</v>
      </c>
      <c r="GM257" s="40">
        <v>0</v>
      </c>
      <c r="GN257" s="79">
        <v>0</v>
      </c>
      <c r="GO257" s="39">
        <f t="shared" si="1714"/>
        <v>0</v>
      </c>
      <c r="GP257" s="40">
        <v>0</v>
      </c>
      <c r="GQ257" s="79">
        <v>0</v>
      </c>
      <c r="GR257" s="39">
        <f t="shared" si="1715"/>
        <v>0</v>
      </c>
      <c r="GS257" s="8">
        <f t="shared" si="1717"/>
        <v>0</v>
      </c>
      <c r="GT257" s="69">
        <f t="shared" si="1718"/>
        <v>0</v>
      </c>
    </row>
    <row r="258" spans="1:202" x14ac:dyDescent="0.3">
      <c r="A258" s="52">
        <v>2025</v>
      </c>
      <c r="B258" s="53" t="s">
        <v>10</v>
      </c>
      <c r="C258" s="40">
        <v>0</v>
      </c>
      <c r="D258" s="79">
        <v>0</v>
      </c>
      <c r="E258" s="39">
        <f t="shared" si="1719"/>
        <v>0</v>
      </c>
      <c r="F258" s="40">
        <v>0</v>
      </c>
      <c r="G258" s="79">
        <v>0</v>
      </c>
      <c r="H258" s="39">
        <f t="shared" si="1651"/>
        <v>0</v>
      </c>
      <c r="I258" s="40">
        <v>0</v>
      </c>
      <c r="J258" s="79">
        <v>0</v>
      </c>
      <c r="K258" s="39">
        <f t="shared" si="1652"/>
        <v>0</v>
      </c>
      <c r="L258" s="40">
        <v>0</v>
      </c>
      <c r="M258" s="79">
        <v>0</v>
      </c>
      <c r="N258" s="39">
        <f t="shared" si="1653"/>
        <v>0</v>
      </c>
      <c r="O258" s="40">
        <v>0</v>
      </c>
      <c r="P258" s="79">
        <v>0</v>
      </c>
      <c r="Q258" s="39">
        <f t="shared" si="1654"/>
        <v>0</v>
      </c>
      <c r="R258" s="40">
        <v>0</v>
      </c>
      <c r="S258" s="79">
        <v>0</v>
      </c>
      <c r="T258" s="39">
        <f t="shared" si="1655"/>
        <v>0</v>
      </c>
      <c r="U258" s="40">
        <v>0</v>
      </c>
      <c r="V258" s="79">
        <v>0</v>
      </c>
      <c r="W258" s="39">
        <f t="shared" si="1656"/>
        <v>0</v>
      </c>
      <c r="X258" s="40">
        <v>0</v>
      </c>
      <c r="Y258" s="79">
        <v>0</v>
      </c>
      <c r="Z258" s="39">
        <f t="shared" si="1657"/>
        <v>0</v>
      </c>
      <c r="AA258" s="40">
        <v>0</v>
      </c>
      <c r="AB258" s="79">
        <v>0</v>
      </c>
      <c r="AC258" s="39">
        <f t="shared" si="1658"/>
        <v>0</v>
      </c>
      <c r="AD258" s="40">
        <v>0</v>
      </c>
      <c r="AE258" s="79">
        <v>0</v>
      </c>
      <c r="AF258" s="39">
        <f t="shared" si="1659"/>
        <v>0</v>
      </c>
      <c r="AG258" s="40">
        <v>0</v>
      </c>
      <c r="AH258" s="79">
        <v>0</v>
      </c>
      <c r="AI258" s="39">
        <f t="shared" si="1660"/>
        <v>0</v>
      </c>
      <c r="AJ258" s="40">
        <v>0</v>
      </c>
      <c r="AK258" s="79">
        <v>0</v>
      </c>
      <c r="AL258" s="39">
        <f t="shared" si="1661"/>
        <v>0</v>
      </c>
      <c r="AM258" s="40">
        <v>0</v>
      </c>
      <c r="AN258" s="79">
        <v>0</v>
      </c>
      <c r="AO258" s="39">
        <f t="shared" si="1662"/>
        <v>0</v>
      </c>
      <c r="AP258" s="40">
        <v>0</v>
      </c>
      <c r="AQ258" s="79">
        <v>0</v>
      </c>
      <c r="AR258" s="39">
        <f t="shared" si="1663"/>
        <v>0</v>
      </c>
      <c r="AS258" s="40">
        <v>0</v>
      </c>
      <c r="AT258" s="79">
        <v>0</v>
      </c>
      <c r="AU258" s="39">
        <f t="shared" si="1664"/>
        <v>0</v>
      </c>
      <c r="AV258" s="40">
        <v>0</v>
      </c>
      <c r="AW258" s="79">
        <v>0</v>
      </c>
      <c r="AX258" s="39">
        <f t="shared" si="1665"/>
        <v>0</v>
      </c>
      <c r="AY258" s="40">
        <v>0</v>
      </c>
      <c r="AZ258" s="79">
        <v>0</v>
      </c>
      <c r="BA258" s="39">
        <f t="shared" si="1666"/>
        <v>0</v>
      </c>
      <c r="BB258" s="40">
        <v>0</v>
      </c>
      <c r="BC258" s="79">
        <v>0</v>
      </c>
      <c r="BD258" s="39">
        <f t="shared" si="1667"/>
        <v>0</v>
      </c>
      <c r="BE258" s="40">
        <v>0</v>
      </c>
      <c r="BF258" s="79">
        <v>0</v>
      </c>
      <c r="BG258" s="39">
        <f t="shared" si="1668"/>
        <v>0</v>
      </c>
      <c r="BH258" s="40">
        <v>0</v>
      </c>
      <c r="BI258" s="79">
        <v>0</v>
      </c>
      <c r="BJ258" s="39">
        <f t="shared" si="1669"/>
        <v>0</v>
      </c>
      <c r="BK258" s="40">
        <v>0</v>
      </c>
      <c r="BL258" s="79">
        <v>0</v>
      </c>
      <c r="BM258" s="39">
        <f t="shared" si="1670"/>
        <v>0</v>
      </c>
      <c r="BN258" s="40">
        <v>0</v>
      </c>
      <c r="BO258" s="79">
        <v>0</v>
      </c>
      <c r="BP258" s="39">
        <f t="shared" si="1671"/>
        <v>0</v>
      </c>
      <c r="BQ258" s="40">
        <v>0</v>
      </c>
      <c r="BR258" s="79">
        <v>0</v>
      </c>
      <c r="BS258" s="39">
        <f t="shared" si="1672"/>
        <v>0</v>
      </c>
      <c r="BT258" s="40">
        <v>0</v>
      </c>
      <c r="BU258" s="79">
        <v>0</v>
      </c>
      <c r="BV258" s="39">
        <f t="shared" si="1673"/>
        <v>0</v>
      </c>
      <c r="BW258" s="40">
        <v>0</v>
      </c>
      <c r="BX258" s="79">
        <v>0</v>
      </c>
      <c r="BY258" s="39">
        <f t="shared" si="1674"/>
        <v>0</v>
      </c>
      <c r="BZ258" s="40">
        <v>0</v>
      </c>
      <c r="CA258" s="79">
        <v>0</v>
      </c>
      <c r="CB258" s="39">
        <f t="shared" si="1675"/>
        <v>0</v>
      </c>
      <c r="CC258" s="40">
        <v>0</v>
      </c>
      <c r="CD258" s="79">
        <v>0</v>
      </c>
      <c r="CE258" s="39">
        <f t="shared" si="1676"/>
        <v>0</v>
      </c>
      <c r="CF258" s="40">
        <v>0</v>
      </c>
      <c r="CG258" s="79">
        <v>0</v>
      </c>
      <c r="CH258" s="39">
        <f t="shared" si="1677"/>
        <v>0</v>
      </c>
      <c r="CI258" s="40">
        <v>0</v>
      </c>
      <c r="CJ258" s="79">
        <v>0</v>
      </c>
      <c r="CK258" s="39">
        <f t="shared" si="1678"/>
        <v>0</v>
      </c>
      <c r="CL258" s="40">
        <v>0</v>
      </c>
      <c r="CM258" s="79">
        <v>0</v>
      </c>
      <c r="CN258" s="39">
        <f t="shared" si="1679"/>
        <v>0</v>
      </c>
      <c r="CO258" s="40">
        <v>0</v>
      </c>
      <c r="CP258" s="79">
        <v>0</v>
      </c>
      <c r="CQ258" s="39">
        <f t="shared" si="1680"/>
        <v>0</v>
      </c>
      <c r="CR258" s="40">
        <v>0</v>
      </c>
      <c r="CS258" s="79">
        <v>0</v>
      </c>
      <c r="CT258" s="39">
        <f t="shared" si="1681"/>
        <v>0</v>
      </c>
      <c r="CU258" s="40">
        <v>0</v>
      </c>
      <c r="CV258" s="79">
        <v>0</v>
      </c>
      <c r="CW258" s="39">
        <f t="shared" si="1682"/>
        <v>0</v>
      </c>
      <c r="CX258" s="40">
        <v>0</v>
      </c>
      <c r="CY258" s="79">
        <v>0</v>
      </c>
      <c r="CZ258" s="39">
        <f t="shared" si="1683"/>
        <v>0</v>
      </c>
      <c r="DA258" s="40">
        <v>0</v>
      </c>
      <c r="DB258" s="79">
        <v>0</v>
      </c>
      <c r="DC258" s="39">
        <f t="shared" si="1684"/>
        <v>0</v>
      </c>
      <c r="DD258" s="40">
        <v>0</v>
      </c>
      <c r="DE258" s="79">
        <v>0</v>
      </c>
      <c r="DF258" s="39">
        <f t="shared" si="1685"/>
        <v>0</v>
      </c>
      <c r="DG258" s="40">
        <v>0</v>
      </c>
      <c r="DH258" s="79">
        <v>0</v>
      </c>
      <c r="DI258" s="39">
        <f t="shared" si="1686"/>
        <v>0</v>
      </c>
      <c r="DJ258" s="40">
        <v>0</v>
      </c>
      <c r="DK258" s="79">
        <v>0</v>
      </c>
      <c r="DL258" s="39">
        <f t="shared" si="1687"/>
        <v>0</v>
      </c>
      <c r="DM258" s="40">
        <v>0</v>
      </c>
      <c r="DN258" s="79">
        <v>0</v>
      </c>
      <c r="DO258" s="39">
        <f t="shared" si="1688"/>
        <v>0</v>
      </c>
      <c r="DP258" s="40">
        <v>0</v>
      </c>
      <c r="DQ258" s="79">
        <v>0</v>
      </c>
      <c r="DR258" s="39">
        <f t="shared" si="1689"/>
        <v>0</v>
      </c>
      <c r="DS258" s="40">
        <v>0</v>
      </c>
      <c r="DT258" s="79">
        <v>0</v>
      </c>
      <c r="DU258" s="39">
        <f t="shared" si="1690"/>
        <v>0</v>
      </c>
      <c r="DV258" s="40">
        <v>0</v>
      </c>
      <c r="DW258" s="79">
        <v>0</v>
      </c>
      <c r="DX258" s="39">
        <f t="shared" si="1691"/>
        <v>0</v>
      </c>
      <c r="DY258" s="40">
        <v>0</v>
      </c>
      <c r="DZ258" s="79">
        <v>0</v>
      </c>
      <c r="EA258" s="39">
        <f t="shared" si="1692"/>
        <v>0</v>
      </c>
      <c r="EB258" s="40">
        <v>0</v>
      </c>
      <c r="EC258" s="79">
        <v>0</v>
      </c>
      <c r="ED258" s="39">
        <f t="shared" si="1693"/>
        <v>0</v>
      </c>
      <c r="EE258" s="40">
        <v>0</v>
      </c>
      <c r="EF258" s="79">
        <v>0</v>
      </c>
      <c r="EG258" s="39">
        <f t="shared" si="1694"/>
        <v>0</v>
      </c>
      <c r="EH258" s="40">
        <v>0</v>
      </c>
      <c r="EI258" s="79">
        <v>0</v>
      </c>
      <c r="EJ258" s="39">
        <f t="shared" si="1695"/>
        <v>0</v>
      </c>
      <c r="EK258" s="40">
        <v>0</v>
      </c>
      <c r="EL258" s="79">
        <v>0</v>
      </c>
      <c r="EM258" s="39">
        <f t="shared" si="1696"/>
        <v>0</v>
      </c>
      <c r="EN258" s="40">
        <v>0</v>
      </c>
      <c r="EO258" s="79">
        <v>0</v>
      </c>
      <c r="EP258" s="39">
        <f t="shared" si="1697"/>
        <v>0</v>
      </c>
      <c r="EQ258" s="40">
        <v>0</v>
      </c>
      <c r="ER258" s="79">
        <v>0</v>
      </c>
      <c r="ES258" s="39">
        <f t="shared" si="1698"/>
        <v>0</v>
      </c>
      <c r="ET258" s="40">
        <v>0</v>
      </c>
      <c r="EU258" s="79">
        <v>0</v>
      </c>
      <c r="EV258" s="39">
        <f t="shared" si="1699"/>
        <v>0</v>
      </c>
      <c r="EW258" s="40">
        <v>0</v>
      </c>
      <c r="EX258" s="79">
        <v>0</v>
      </c>
      <c r="EY258" s="39">
        <f t="shared" si="1700"/>
        <v>0</v>
      </c>
      <c r="EZ258" s="40">
        <v>0</v>
      </c>
      <c r="FA258" s="79">
        <v>0</v>
      </c>
      <c r="FB258" s="39">
        <f t="shared" si="1701"/>
        <v>0</v>
      </c>
      <c r="FC258" s="40">
        <v>0</v>
      </c>
      <c r="FD258" s="79">
        <v>0</v>
      </c>
      <c r="FE258" s="39">
        <f t="shared" si="1702"/>
        <v>0</v>
      </c>
      <c r="FF258" s="40">
        <v>0</v>
      </c>
      <c r="FG258" s="79">
        <v>0</v>
      </c>
      <c r="FH258" s="39">
        <f t="shared" si="1703"/>
        <v>0</v>
      </c>
      <c r="FI258" s="40">
        <v>0</v>
      </c>
      <c r="FJ258" s="79">
        <v>0</v>
      </c>
      <c r="FK258" s="39">
        <f t="shared" si="1704"/>
        <v>0</v>
      </c>
      <c r="FL258" s="40">
        <v>0</v>
      </c>
      <c r="FM258" s="79">
        <v>0</v>
      </c>
      <c r="FN258" s="39">
        <f t="shared" si="1705"/>
        <v>0</v>
      </c>
      <c r="FO258" s="40">
        <v>0</v>
      </c>
      <c r="FP258" s="79">
        <v>0</v>
      </c>
      <c r="FQ258" s="39">
        <f t="shared" si="1706"/>
        <v>0</v>
      </c>
      <c r="FR258" s="40">
        <v>0</v>
      </c>
      <c r="FS258" s="79">
        <v>0</v>
      </c>
      <c r="FT258" s="39">
        <f t="shared" si="1707"/>
        <v>0</v>
      </c>
      <c r="FU258" s="40">
        <v>0</v>
      </c>
      <c r="FV258" s="79">
        <v>0</v>
      </c>
      <c r="FW258" s="39">
        <f t="shared" si="1708"/>
        <v>0</v>
      </c>
      <c r="FX258" s="40">
        <v>0</v>
      </c>
      <c r="FY258" s="79">
        <v>0</v>
      </c>
      <c r="FZ258" s="39">
        <f t="shared" si="1709"/>
        <v>0</v>
      </c>
      <c r="GA258" s="40">
        <v>0</v>
      </c>
      <c r="GB258" s="79">
        <v>0</v>
      </c>
      <c r="GC258" s="39">
        <f t="shared" si="1710"/>
        <v>0</v>
      </c>
      <c r="GD258" s="40">
        <v>0</v>
      </c>
      <c r="GE258" s="79">
        <v>0</v>
      </c>
      <c r="GF258" s="39">
        <f t="shared" si="1711"/>
        <v>0</v>
      </c>
      <c r="GG258" s="40">
        <v>0</v>
      </c>
      <c r="GH258" s="79">
        <v>0</v>
      </c>
      <c r="GI258" s="39">
        <f t="shared" si="1712"/>
        <v>0</v>
      </c>
      <c r="GJ258" s="40">
        <v>0</v>
      </c>
      <c r="GK258" s="79">
        <v>0</v>
      </c>
      <c r="GL258" s="39">
        <f t="shared" si="1713"/>
        <v>0</v>
      </c>
      <c r="GM258" s="40">
        <v>0</v>
      </c>
      <c r="GN258" s="79">
        <v>0</v>
      </c>
      <c r="GO258" s="39">
        <f t="shared" si="1714"/>
        <v>0</v>
      </c>
      <c r="GP258" s="40">
        <v>0</v>
      </c>
      <c r="GQ258" s="79">
        <v>0</v>
      </c>
      <c r="GR258" s="39">
        <f t="shared" si="1715"/>
        <v>0</v>
      </c>
      <c r="GS258" s="8">
        <f t="shared" si="1717"/>
        <v>0</v>
      </c>
      <c r="GT258" s="69">
        <f t="shared" si="1718"/>
        <v>0</v>
      </c>
    </row>
    <row r="259" spans="1:202" x14ac:dyDescent="0.3">
      <c r="A259" s="52">
        <v>2025</v>
      </c>
      <c r="B259" s="53" t="s">
        <v>11</v>
      </c>
      <c r="C259" s="40">
        <v>0</v>
      </c>
      <c r="D259" s="79">
        <v>0</v>
      </c>
      <c r="E259" s="39">
        <f t="shared" si="1719"/>
        <v>0</v>
      </c>
      <c r="F259" s="40">
        <v>0</v>
      </c>
      <c r="G259" s="79">
        <v>0</v>
      </c>
      <c r="H259" s="39">
        <f t="shared" si="1651"/>
        <v>0</v>
      </c>
      <c r="I259" s="40">
        <v>0</v>
      </c>
      <c r="J259" s="79">
        <v>0</v>
      </c>
      <c r="K259" s="39">
        <f t="shared" si="1652"/>
        <v>0</v>
      </c>
      <c r="L259" s="40">
        <v>0</v>
      </c>
      <c r="M259" s="79">
        <v>0</v>
      </c>
      <c r="N259" s="39">
        <f t="shared" si="1653"/>
        <v>0</v>
      </c>
      <c r="O259" s="40">
        <v>0</v>
      </c>
      <c r="P259" s="79">
        <v>0</v>
      </c>
      <c r="Q259" s="39">
        <f t="shared" si="1654"/>
        <v>0</v>
      </c>
      <c r="R259" s="40">
        <v>0</v>
      </c>
      <c r="S259" s="79">
        <v>0</v>
      </c>
      <c r="T259" s="39">
        <f t="shared" si="1655"/>
        <v>0</v>
      </c>
      <c r="U259" s="40">
        <v>0</v>
      </c>
      <c r="V259" s="79">
        <v>0</v>
      </c>
      <c r="W259" s="39">
        <f t="shared" si="1656"/>
        <v>0</v>
      </c>
      <c r="X259" s="40">
        <v>0</v>
      </c>
      <c r="Y259" s="79">
        <v>0</v>
      </c>
      <c r="Z259" s="39">
        <f t="shared" si="1657"/>
        <v>0</v>
      </c>
      <c r="AA259" s="40">
        <v>0</v>
      </c>
      <c r="AB259" s="79">
        <v>0</v>
      </c>
      <c r="AC259" s="39">
        <f t="shared" si="1658"/>
        <v>0</v>
      </c>
      <c r="AD259" s="40">
        <v>0</v>
      </c>
      <c r="AE259" s="79">
        <v>0</v>
      </c>
      <c r="AF259" s="39">
        <f t="shared" si="1659"/>
        <v>0</v>
      </c>
      <c r="AG259" s="40">
        <v>0</v>
      </c>
      <c r="AH259" s="79">
        <v>0</v>
      </c>
      <c r="AI259" s="39">
        <f t="shared" si="1660"/>
        <v>0</v>
      </c>
      <c r="AJ259" s="40">
        <v>0</v>
      </c>
      <c r="AK259" s="79">
        <v>0</v>
      </c>
      <c r="AL259" s="39">
        <f t="shared" si="1661"/>
        <v>0</v>
      </c>
      <c r="AM259" s="40">
        <v>0</v>
      </c>
      <c r="AN259" s="79">
        <v>0</v>
      </c>
      <c r="AO259" s="39">
        <f t="shared" si="1662"/>
        <v>0</v>
      </c>
      <c r="AP259" s="40">
        <v>0</v>
      </c>
      <c r="AQ259" s="79">
        <v>0</v>
      </c>
      <c r="AR259" s="39">
        <f t="shared" si="1663"/>
        <v>0</v>
      </c>
      <c r="AS259" s="40">
        <v>0</v>
      </c>
      <c r="AT259" s="79">
        <v>0</v>
      </c>
      <c r="AU259" s="39">
        <f t="shared" si="1664"/>
        <v>0</v>
      </c>
      <c r="AV259" s="40">
        <v>0</v>
      </c>
      <c r="AW259" s="79">
        <v>0</v>
      </c>
      <c r="AX259" s="39">
        <f t="shared" si="1665"/>
        <v>0</v>
      </c>
      <c r="AY259" s="40">
        <v>0</v>
      </c>
      <c r="AZ259" s="79">
        <v>0</v>
      </c>
      <c r="BA259" s="39">
        <f t="shared" si="1666"/>
        <v>0</v>
      </c>
      <c r="BB259" s="40">
        <v>0</v>
      </c>
      <c r="BC259" s="79">
        <v>0</v>
      </c>
      <c r="BD259" s="39">
        <f t="shared" si="1667"/>
        <v>0</v>
      </c>
      <c r="BE259" s="40">
        <v>0</v>
      </c>
      <c r="BF259" s="79">
        <v>0</v>
      </c>
      <c r="BG259" s="39">
        <f t="shared" si="1668"/>
        <v>0</v>
      </c>
      <c r="BH259" s="40">
        <v>0</v>
      </c>
      <c r="BI259" s="79">
        <v>0</v>
      </c>
      <c r="BJ259" s="39">
        <f t="shared" si="1669"/>
        <v>0</v>
      </c>
      <c r="BK259" s="40">
        <v>0</v>
      </c>
      <c r="BL259" s="79">
        <v>0</v>
      </c>
      <c r="BM259" s="39">
        <f t="shared" si="1670"/>
        <v>0</v>
      </c>
      <c r="BN259" s="40">
        <v>0</v>
      </c>
      <c r="BO259" s="79">
        <v>0</v>
      </c>
      <c r="BP259" s="39">
        <f t="shared" si="1671"/>
        <v>0</v>
      </c>
      <c r="BQ259" s="40">
        <v>0</v>
      </c>
      <c r="BR259" s="79">
        <v>0</v>
      </c>
      <c r="BS259" s="39">
        <f t="shared" si="1672"/>
        <v>0</v>
      </c>
      <c r="BT259" s="40">
        <v>0</v>
      </c>
      <c r="BU259" s="79">
        <v>0</v>
      </c>
      <c r="BV259" s="39">
        <f t="shared" si="1673"/>
        <v>0</v>
      </c>
      <c r="BW259" s="40">
        <v>0</v>
      </c>
      <c r="BX259" s="79">
        <v>0</v>
      </c>
      <c r="BY259" s="39">
        <f t="shared" si="1674"/>
        <v>0</v>
      </c>
      <c r="BZ259" s="40">
        <v>0</v>
      </c>
      <c r="CA259" s="79">
        <v>0</v>
      </c>
      <c r="CB259" s="39">
        <f t="shared" si="1675"/>
        <v>0</v>
      </c>
      <c r="CC259" s="40">
        <v>0</v>
      </c>
      <c r="CD259" s="79">
        <v>0</v>
      </c>
      <c r="CE259" s="39">
        <f t="shared" si="1676"/>
        <v>0</v>
      </c>
      <c r="CF259" s="40">
        <v>0</v>
      </c>
      <c r="CG259" s="79">
        <v>0</v>
      </c>
      <c r="CH259" s="39">
        <f t="shared" si="1677"/>
        <v>0</v>
      </c>
      <c r="CI259" s="40">
        <v>0</v>
      </c>
      <c r="CJ259" s="79">
        <v>0</v>
      </c>
      <c r="CK259" s="39">
        <f t="shared" si="1678"/>
        <v>0</v>
      </c>
      <c r="CL259" s="40">
        <v>0</v>
      </c>
      <c r="CM259" s="79">
        <v>0</v>
      </c>
      <c r="CN259" s="39">
        <f t="shared" si="1679"/>
        <v>0</v>
      </c>
      <c r="CO259" s="40">
        <v>0</v>
      </c>
      <c r="CP259" s="79">
        <v>0</v>
      </c>
      <c r="CQ259" s="39">
        <f t="shared" si="1680"/>
        <v>0</v>
      </c>
      <c r="CR259" s="40">
        <v>0</v>
      </c>
      <c r="CS259" s="79">
        <v>0</v>
      </c>
      <c r="CT259" s="39">
        <f t="shared" si="1681"/>
        <v>0</v>
      </c>
      <c r="CU259" s="40">
        <v>0</v>
      </c>
      <c r="CV259" s="79">
        <v>0</v>
      </c>
      <c r="CW259" s="39">
        <f t="shared" si="1682"/>
        <v>0</v>
      </c>
      <c r="CX259" s="40">
        <v>0</v>
      </c>
      <c r="CY259" s="79">
        <v>0</v>
      </c>
      <c r="CZ259" s="39">
        <f t="shared" si="1683"/>
        <v>0</v>
      </c>
      <c r="DA259" s="40">
        <v>0</v>
      </c>
      <c r="DB259" s="79">
        <v>0</v>
      </c>
      <c r="DC259" s="39">
        <f t="shared" si="1684"/>
        <v>0</v>
      </c>
      <c r="DD259" s="40">
        <v>0</v>
      </c>
      <c r="DE259" s="79">
        <v>0</v>
      </c>
      <c r="DF259" s="39">
        <f t="shared" si="1685"/>
        <v>0</v>
      </c>
      <c r="DG259" s="40">
        <v>0</v>
      </c>
      <c r="DH259" s="79">
        <v>0</v>
      </c>
      <c r="DI259" s="39">
        <f t="shared" si="1686"/>
        <v>0</v>
      </c>
      <c r="DJ259" s="40">
        <v>0</v>
      </c>
      <c r="DK259" s="79">
        <v>0</v>
      </c>
      <c r="DL259" s="39">
        <f t="shared" si="1687"/>
        <v>0</v>
      </c>
      <c r="DM259" s="40">
        <v>0</v>
      </c>
      <c r="DN259" s="79">
        <v>0</v>
      </c>
      <c r="DO259" s="39">
        <f t="shared" si="1688"/>
        <v>0</v>
      </c>
      <c r="DP259" s="40">
        <v>0</v>
      </c>
      <c r="DQ259" s="79">
        <v>0</v>
      </c>
      <c r="DR259" s="39">
        <f t="shared" si="1689"/>
        <v>0</v>
      </c>
      <c r="DS259" s="40">
        <v>0</v>
      </c>
      <c r="DT259" s="79">
        <v>0</v>
      </c>
      <c r="DU259" s="39">
        <f t="shared" si="1690"/>
        <v>0</v>
      </c>
      <c r="DV259" s="40">
        <v>0</v>
      </c>
      <c r="DW259" s="79">
        <v>0</v>
      </c>
      <c r="DX259" s="39">
        <f t="shared" si="1691"/>
        <v>0</v>
      </c>
      <c r="DY259" s="40">
        <v>0</v>
      </c>
      <c r="DZ259" s="79">
        <v>0</v>
      </c>
      <c r="EA259" s="39">
        <f t="shared" si="1692"/>
        <v>0</v>
      </c>
      <c r="EB259" s="40">
        <v>0</v>
      </c>
      <c r="EC259" s="79">
        <v>0</v>
      </c>
      <c r="ED259" s="39">
        <f t="shared" si="1693"/>
        <v>0</v>
      </c>
      <c r="EE259" s="40">
        <v>0</v>
      </c>
      <c r="EF259" s="79">
        <v>0</v>
      </c>
      <c r="EG259" s="39">
        <f t="shared" si="1694"/>
        <v>0</v>
      </c>
      <c r="EH259" s="40">
        <v>0</v>
      </c>
      <c r="EI259" s="79">
        <v>0</v>
      </c>
      <c r="EJ259" s="39">
        <f t="shared" si="1695"/>
        <v>0</v>
      </c>
      <c r="EK259" s="40">
        <v>0</v>
      </c>
      <c r="EL259" s="79">
        <v>0</v>
      </c>
      <c r="EM259" s="39">
        <f t="shared" si="1696"/>
        <v>0</v>
      </c>
      <c r="EN259" s="40">
        <v>0</v>
      </c>
      <c r="EO259" s="79">
        <v>0</v>
      </c>
      <c r="EP259" s="39">
        <f t="shared" si="1697"/>
        <v>0</v>
      </c>
      <c r="EQ259" s="40">
        <v>0</v>
      </c>
      <c r="ER259" s="79">
        <v>0</v>
      </c>
      <c r="ES259" s="39">
        <f t="shared" si="1698"/>
        <v>0</v>
      </c>
      <c r="ET259" s="40">
        <v>0</v>
      </c>
      <c r="EU259" s="79">
        <v>0</v>
      </c>
      <c r="EV259" s="39">
        <f t="shared" si="1699"/>
        <v>0</v>
      </c>
      <c r="EW259" s="40">
        <v>0</v>
      </c>
      <c r="EX259" s="79">
        <v>0</v>
      </c>
      <c r="EY259" s="39">
        <f t="shared" si="1700"/>
        <v>0</v>
      </c>
      <c r="EZ259" s="40">
        <v>0</v>
      </c>
      <c r="FA259" s="79">
        <v>0</v>
      </c>
      <c r="FB259" s="39">
        <f t="shared" si="1701"/>
        <v>0</v>
      </c>
      <c r="FC259" s="40">
        <v>0</v>
      </c>
      <c r="FD259" s="79">
        <v>0</v>
      </c>
      <c r="FE259" s="39">
        <f t="shared" si="1702"/>
        <v>0</v>
      </c>
      <c r="FF259" s="40">
        <v>0</v>
      </c>
      <c r="FG259" s="79">
        <v>0</v>
      </c>
      <c r="FH259" s="39">
        <f t="shared" si="1703"/>
        <v>0</v>
      </c>
      <c r="FI259" s="40">
        <v>0</v>
      </c>
      <c r="FJ259" s="79">
        <v>0</v>
      </c>
      <c r="FK259" s="39">
        <f t="shared" si="1704"/>
        <v>0</v>
      </c>
      <c r="FL259" s="40">
        <v>0</v>
      </c>
      <c r="FM259" s="79">
        <v>0</v>
      </c>
      <c r="FN259" s="39">
        <f t="shared" si="1705"/>
        <v>0</v>
      </c>
      <c r="FO259" s="40">
        <v>0</v>
      </c>
      <c r="FP259" s="79">
        <v>0</v>
      </c>
      <c r="FQ259" s="39">
        <f t="shared" si="1706"/>
        <v>0</v>
      </c>
      <c r="FR259" s="40">
        <v>0</v>
      </c>
      <c r="FS259" s="79">
        <v>0</v>
      </c>
      <c r="FT259" s="39">
        <f t="shared" si="1707"/>
        <v>0</v>
      </c>
      <c r="FU259" s="40">
        <v>0</v>
      </c>
      <c r="FV259" s="79">
        <v>0</v>
      </c>
      <c r="FW259" s="39">
        <f t="shared" si="1708"/>
        <v>0</v>
      </c>
      <c r="FX259" s="40">
        <v>0</v>
      </c>
      <c r="FY259" s="79">
        <v>0</v>
      </c>
      <c r="FZ259" s="39">
        <f t="shared" si="1709"/>
        <v>0</v>
      </c>
      <c r="GA259" s="40">
        <v>0</v>
      </c>
      <c r="GB259" s="79">
        <v>0</v>
      </c>
      <c r="GC259" s="39">
        <f t="shared" si="1710"/>
        <v>0</v>
      </c>
      <c r="GD259" s="40">
        <v>0</v>
      </c>
      <c r="GE259" s="79">
        <v>0</v>
      </c>
      <c r="GF259" s="39">
        <f t="shared" si="1711"/>
        <v>0</v>
      </c>
      <c r="GG259" s="40">
        <v>0</v>
      </c>
      <c r="GH259" s="79">
        <v>0</v>
      </c>
      <c r="GI259" s="39">
        <f t="shared" si="1712"/>
        <v>0</v>
      </c>
      <c r="GJ259" s="40">
        <v>0</v>
      </c>
      <c r="GK259" s="79">
        <v>0</v>
      </c>
      <c r="GL259" s="39">
        <f t="shared" si="1713"/>
        <v>0</v>
      </c>
      <c r="GM259" s="40">
        <v>0</v>
      </c>
      <c r="GN259" s="79">
        <v>0</v>
      </c>
      <c r="GO259" s="39">
        <f t="shared" si="1714"/>
        <v>0</v>
      </c>
      <c r="GP259" s="40">
        <v>0</v>
      </c>
      <c r="GQ259" s="79">
        <v>0</v>
      </c>
      <c r="GR259" s="39">
        <f t="shared" si="1715"/>
        <v>0</v>
      </c>
      <c r="GS259" s="8">
        <f t="shared" si="1717"/>
        <v>0</v>
      </c>
      <c r="GT259" s="69">
        <f t="shared" si="1718"/>
        <v>0</v>
      </c>
    </row>
    <row r="260" spans="1:202" x14ac:dyDescent="0.3">
      <c r="A260" s="52">
        <v>2025</v>
      </c>
      <c r="B260" s="53" t="s">
        <v>12</v>
      </c>
      <c r="C260" s="40">
        <v>0</v>
      </c>
      <c r="D260" s="79">
        <v>0</v>
      </c>
      <c r="E260" s="39">
        <f t="shared" si="1719"/>
        <v>0</v>
      </c>
      <c r="F260" s="40">
        <v>0</v>
      </c>
      <c r="G260" s="79">
        <v>0</v>
      </c>
      <c r="H260" s="39">
        <f t="shared" si="1651"/>
        <v>0</v>
      </c>
      <c r="I260" s="40">
        <v>0</v>
      </c>
      <c r="J260" s="79">
        <v>0</v>
      </c>
      <c r="K260" s="39">
        <f t="shared" si="1652"/>
        <v>0</v>
      </c>
      <c r="L260" s="40">
        <v>0</v>
      </c>
      <c r="M260" s="79">
        <v>0</v>
      </c>
      <c r="N260" s="39">
        <f t="shared" si="1653"/>
        <v>0</v>
      </c>
      <c r="O260" s="40">
        <v>0</v>
      </c>
      <c r="P260" s="79">
        <v>0</v>
      </c>
      <c r="Q260" s="39">
        <f t="shared" si="1654"/>
        <v>0</v>
      </c>
      <c r="R260" s="40">
        <v>0</v>
      </c>
      <c r="S260" s="79">
        <v>0</v>
      </c>
      <c r="T260" s="39">
        <f t="shared" si="1655"/>
        <v>0</v>
      </c>
      <c r="U260" s="40">
        <v>0</v>
      </c>
      <c r="V260" s="79">
        <v>0</v>
      </c>
      <c r="W260" s="39">
        <f t="shared" si="1656"/>
        <v>0</v>
      </c>
      <c r="X260" s="40">
        <v>0</v>
      </c>
      <c r="Y260" s="79">
        <v>0</v>
      </c>
      <c r="Z260" s="39">
        <f t="shared" si="1657"/>
        <v>0</v>
      </c>
      <c r="AA260" s="40">
        <v>0</v>
      </c>
      <c r="AB260" s="79">
        <v>0</v>
      </c>
      <c r="AC260" s="39">
        <f t="shared" si="1658"/>
        <v>0</v>
      </c>
      <c r="AD260" s="40">
        <v>0</v>
      </c>
      <c r="AE260" s="79">
        <v>0</v>
      </c>
      <c r="AF260" s="39">
        <f t="shared" si="1659"/>
        <v>0</v>
      </c>
      <c r="AG260" s="40">
        <v>0</v>
      </c>
      <c r="AH260" s="79">
        <v>0</v>
      </c>
      <c r="AI260" s="39">
        <f t="shared" si="1660"/>
        <v>0</v>
      </c>
      <c r="AJ260" s="40">
        <v>0</v>
      </c>
      <c r="AK260" s="79">
        <v>0</v>
      </c>
      <c r="AL260" s="39">
        <f t="shared" si="1661"/>
        <v>0</v>
      </c>
      <c r="AM260" s="40">
        <v>0</v>
      </c>
      <c r="AN260" s="79">
        <v>0</v>
      </c>
      <c r="AO260" s="39">
        <f t="shared" si="1662"/>
        <v>0</v>
      </c>
      <c r="AP260" s="40">
        <v>0</v>
      </c>
      <c r="AQ260" s="79">
        <v>0</v>
      </c>
      <c r="AR260" s="39">
        <f t="shared" si="1663"/>
        <v>0</v>
      </c>
      <c r="AS260" s="40">
        <v>0</v>
      </c>
      <c r="AT260" s="79">
        <v>0</v>
      </c>
      <c r="AU260" s="39">
        <f t="shared" si="1664"/>
        <v>0</v>
      </c>
      <c r="AV260" s="40">
        <v>0</v>
      </c>
      <c r="AW260" s="79">
        <v>0</v>
      </c>
      <c r="AX260" s="39">
        <f t="shared" si="1665"/>
        <v>0</v>
      </c>
      <c r="AY260" s="40">
        <v>0</v>
      </c>
      <c r="AZ260" s="79">
        <v>0</v>
      </c>
      <c r="BA260" s="39">
        <f t="shared" si="1666"/>
        <v>0</v>
      </c>
      <c r="BB260" s="40">
        <v>0</v>
      </c>
      <c r="BC260" s="79">
        <v>0</v>
      </c>
      <c r="BD260" s="39">
        <f t="shared" si="1667"/>
        <v>0</v>
      </c>
      <c r="BE260" s="40">
        <v>0</v>
      </c>
      <c r="BF260" s="79">
        <v>0</v>
      </c>
      <c r="BG260" s="39">
        <f t="shared" si="1668"/>
        <v>0</v>
      </c>
      <c r="BH260" s="40">
        <v>0</v>
      </c>
      <c r="BI260" s="79">
        <v>0</v>
      </c>
      <c r="BJ260" s="39">
        <f t="shared" si="1669"/>
        <v>0</v>
      </c>
      <c r="BK260" s="40">
        <v>0</v>
      </c>
      <c r="BL260" s="79">
        <v>0</v>
      </c>
      <c r="BM260" s="39">
        <f t="shared" si="1670"/>
        <v>0</v>
      </c>
      <c r="BN260" s="40">
        <v>0</v>
      </c>
      <c r="BO260" s="79">
        <v>0</v>
      </c>
      <c r="BP260" s="39">
        <f t="shared" si="1671"/>
        <v>0</v>
      </c>
      <c r="BQ260" s="40">
        <v>0</v>
      </c>
      <c r="BR260" s="79">
        <v>0</v>
      </c>
      <c r="BS260" s="39">
        <f t="shared" si="1672"/>
        <v>0</v>
      </c>
      <c r="BT260" s="40">
        <v>0</v>
      </c>
      <c r="BU260" s="79">
        <v>0</v>
      </c>
      <c r="BV260" s="39">
        <f t="shared" si="1673"/>
        <v>0</v>
      </c>
      <c r="BW260" s="40">
        <v>0</v>
      </c>
      <c r="BX260" s="79">
        <v>0</v>
      </c>
      <c r="BY260" s="39">
        <f t="shared" si="1674"/>
        <v>0</v>
      </c>
      <c r="BZ260" s="40">
        <v>0</v>
      </c>
      <c r="CA260" s="79">
        <v>0</v>
      </c>
      <c r="CB260" s="39">
        <f t="shared" si="1675"/>
        <v>0</v>
      </c>
      <c r="CC260" s="40">
        <v>0</v>
      </c>
      <c r="CD260" s="79">
        <v>0</v>
      </c>
      <c r="CE260" s="39">
        <f t="shared" si="1676"/>
        <v>0</v>
      </c>
      <c r="CF260" s="40">
        <v>0</v>
      </c>
      <c r="CG260" s="79">
        <v>0</v>
      </c>
      <c r="CH260" s="39">
        <f t="shared" si="1677"/>
        <v>0</v>
      </c>
      <c r="CI260" s="40">
        <v>0</v>
      </c>
      <c r="CJ260" s="79">
        <v>0</v>
      </c>
      <c r="CK260" s="39">
        <f t="shared" si="1678"/>
        <v>0</v>
      </c>
      <c r="CL260" s="40">
        <v>0</v>
      </c>
      <c r="CM260" s="79">
        <v>0</v>
      </c>
      <c r="CN260" s="39">
        <f t="shared" si="1679"/>
        <v>0</v>
      </c>
      <c r="CO260" s="40">
        <v>0</v>
      </c>
      <c r="CP260" s="79">
        <v>0</v>
      </c>
      <c r="CQ260" s="39">
        <f t="shared" si="1680"/>
        <v>0</v>
      </c>
      <c r="CR260" s="40">
        <v>0</v>
      </c>
      <c r="CS260" s="79">
        <v>0</v>
      </c>
      <c r="CT260" s="39">
        <f t="shared" si="1681"/>
        <v>0</v>
      </c>
      <c r="CU260" s="40">
        <v>0</v>
      </c>
      <c r="CV260" s="79">
        <v>0</v>
      </c>
      <c r="CW260" s="39">
        <f t="shared" si="1682"/>
        <v>0</v>
      </c>
      <c r="CX260" s="40">
        <v>0</v>
      </c>
      <c r="CY260" s="79">
        <v>0</v>
      </c>
      <c r="CZ260" s="39">
        <f t="shared" si="1683"/>
        <v>0</v>
      </c>
      <c r="DA260" s="40">
        <v>0</v>
      </c>
      <c r="DB260" s="79">
        <v>0</v>
      </c>
      <c r="DC260" s="39">
        <f t="shared" si="1684"/>
        <v>0</v>
      </c>
      <c r="DD260" s="40">
        <v>0</v>
      </c>
      <c r="DE260" s="79">
        <v>0</v>
      </c>
      <c r="DF260" s="39">
        <f t="shared" si="1685"/>
        <v>0</v>
      </c>
      <c r="DG260" s="40">
        <v>0</v>
      </c>
      <c r="DH260" s="79">
        <v>0</v>
      </c>
      <c r="DI260" s="39">
        <f t="shared" si="1686"/>
        <v>0</v>
      </c>
      <c r="DJ260" s="40">
        <v>0</v>
      </c>
      <c r="DK260" s="79">
        <v>0</v>
      </c>
      <c r="DL260" s="39">
        <f t="shared" si="1687"/>
        <v>0</v>
      </c>
      <c r="DM260" s="40">
        <v>0</v>
      </c>
      <c r="DN260" s="79">
        <v>0</v>
      </c>
      <c r="DO260" s="39">
        <f t="shared" si="1688"/>
        <v>0</v>
      </c>
      <c r="DP260" s="40">
        <v>0</v>
      </c>
      <c r="DQ260" s="79">
        <v>0</v>
      </c>
      <c r="DR260" s="39">
        <f t="shared" si="1689"/>
        <v>0</v>
      </c>
      <c r="DS260" s="40">
        <v>0</v>
      </c>
      <c r="DT260" s="79">
        <v>0</v>
      </c>
      <c r="DU260" s="39">
        <f t="shared" si="1690"/>
        <v>0</v>
      </c>
      <c r="DV260" s="40">
        <v>0</v>
      </c>
      <c r="DW260" s="79">
        <v>0</v>
      </c>
      <c r="DX260" s="39">
        <f t="shared" si="1691"/>
        <v>0</v>
      </c>
      <c r="DY260" s="40">
        <v>0</v>
      </c>
      <c r="DZ260" s="79">
        <v>0</v>
      </c>
      <c r="EA260" s="39">
        <f t="shared" si="1692"/>
        <v>0</v>
      </c>
      <c r="EB260" s="40">
        <v>0</v>
      </c>
      <c r="EC260" s="79">
        <v>0</v>
      </c>
      <c r="ED260" s="39">
        <f t="shared" si="1693"/>
        <v>0</v>
      </c>
      <c r="EE260" s="40">
        <v>0</v>
      </c>
      <c r="EF260" s="79">
        <v>0</v>
      </c>
      <c r="EG260" s="39">
        <f t="shared" si="1694"/>
        <v>0</v>
      </c>
      <c r="EH260" s="40">
        <v>0</v>
      </c>
      <c r="EI260" s="79">
        <v>0</v>
      </c>
      <c r="EJ260" s="39">
        <f t="shared" si="1695"/>
        <v>0</v>
      </c>
      <c r="EK260" s="40">
        <v>0</v>
      </c>
      <c r="EL260" s="79">
        <v>0</v>
      </c>
      <c r="EM260" s="39">
        <f t="shared" si="1696"/>
        <v>0</v>
      </c>
      <c r="EN260" s="40">
        <v>0</v>
      </c>
      <c r="EO260" s="79">
        <v>0</v>
      </c>
      <c r="EP260" s="39">
        <f t="shared" si="1697"/>
        <v>0</v>
      </c>
      <c r="EQ260" s="40">
        <v>0</v>
      </c>
      <c r="ER260" s="79">
        <v>0</v>
      </c>
      <c r="ES260" s="39">
        <f t="shared" si="1698"/>
        <v>0</v>
      </c>
      <c r="ET260" s="40">
        <v>0</v>
      </c>
      <c r="EU260" s="79">
        <v>0</v>
      </c>
      <c r="EV260" s="39">
        <f t="shared" si="1699"/>
        <v>0</v>
      </c>
      <c r="EW260" s="40">
        <v>0</v>
      </c>
      <c r="EX260" s="79">
        <v>0</v>
      </c>
      <c r="EY260" s="39">
        <f t="shared" si="1700"/>
        <v>0</v>
      </c>
      <c r="EZ260" s="40">
        <v>0</v>
      </c>
      <c r="FA260" s="79">
        <v>0</v>
      </c>
      <c r="FB260" s="39">
        <f t="shared" si="1701"/>
        <v>0</v>
      </c>
      <c r="FC260" s="40">
        <v>0</v>
      </c>
      <c r="FD260" s="79">
        <v>0</v>
      </c>
      <c r="FE260" s="39">
        <f t="shared" si="1702"/>
        <v>0</v>
      </c>
      <c r="FF260" s="40">
        <v>0</v>
      </c>
      <c r="FG260" s="79">
        <v>0</v>
      </c>
      <c r="FH260" s="39">
        <f t="shared" si="1703"/>
        <v>0</v>
      </c>
      <c r="FI260" s="40">
        <v>0</v>
      </c>
      <c r="FJ260" s="79">
        <v>0</v>
      </c>
      <c r="FK260" s="39">
        <f t="shared" si="1704"/>
        <v>0</v>
      </c>
      <c r="FL260" s="40">
        <v>0</v>
      </c>
      <c r="FM260" s="79">
        <v>0</v>
      </c>
      <c r="FN260" s="39">
        <f t="shared" si="1705"/>
        <v>0</v>
      </c>
      <c r="FO260" s="40">
        <v>0</v>
      </c>
      <c r="FP260" s="79">
        <v>0</v>
      </c>
      <c r="FQ260" s="39">
        <f t="shared" si="1706"/>
        <v>0</v>
      </c>
      <c r="FR260" s="40">
        <v>0</v>
      </c>
      <c r="FS260" s="79">
        <v>0</v>
      </c>
      <c r="FT260" s="39">
        <f t="shared" si="1707"/>
        <v>0</v>
      </c>
      <c r="FU260" s="40">
        <v>0</v>
      </c>
      <c r="FV260" s="79">
        <v>0</v>
      </c>
      <c r="FW260" s="39">
        <f t="shared" si="1708"/>
        <v>0</v>
      </c>
      <c r="FX260" s="40">
        <v>0</v>
      </c>
      <c r="FY260" s="79">
        <v>0</v>
      </c>
      <c r="FZ260" s="39">
        <f t="shared" si="1709"/>
        <v>0</v>
      </c>
      <c r="GA260" s="40">
        <v>0</v>
      </c>
      <c r="GB260" s="79">
        <v>0</v>
      </c>
      <c r="GC260" s="39">
        <f t="shared" si="1710"/>
        <v>0</v>
      </c>
      <c r="GD260" s="40">
        <v>0</v>
      </c>
      <c r="GE260" s="79">
        <v>0</v>
      </c>
      <c r="GF260" s="39">
        <f t="shared" si="1711"/>
        <v>0</v>
      </c>
      <c r="GG260" s="40">
        <v>0</v>
      </c>
      <c r="GH260" s="79">
        <v>0</v>
      </c>
      <c r="GI260" s="39">
        <f t="shared" si="1712"/>
        <v>0</v>
      </c>
      <c r="GJ260" s="40">
        <v>0</v>
      </c>
      <c r="GK260" s="79">
        <v>0</v>
      </c>
      <c r="GL260" s="39">
        <f t="shared" si="1713"/>
        <v>0</v>
      </c>
      <c r="GM260" s="40">
        <v>0</v>
      </c>
      <c r="GN260" s="79">
        <v>0</v>
      </c>
      <c r="GO260" s="39">
        <f t="shared" si="1714"/>
        <v>0</v>
      </c>
      <c r="GP260" s="40">
        <v>0</v>
      </c>
      <c r="GQ260" s="79">
        <v>0</v>
      </c>
      <c r="GR260" s="39">
        <f t="shared" si="1715"/>
        <v>0</v>
      </c>
      <c r="GS260" s="8">
        <f t="shared" si="1717"/>
        <v>0</v>
      </c>
      <c r="GT260" s="69">
        <f t="shared" si="1718"/>
        <v>0</v>
      </c>
    </row>
    <row r="261" spans="1:202" x14ac:dyDescent="0.3">
      <c r="A261" s="52">
        <v>2025</v>
      </c>
      <c r="B261" s="53" t="s">
        <v>13</v>
      </c>
      <c r="C261" s="40">
        <v>0</v>
      </c>
      <c r="D261" s="79">
        <v>0</v>
      </c>
      <c r="E261" s="39">
        <f t="shared" si="1719"/>
        <v>0</v>
      </c>
      <c r="F261" s="40">
        <v>0</v>
      </c>
      <c r="G261" s="79">
        <v>0</v>
      </c>
      <c r="H261" s="39">
        <f t="shared" si="1651"/>
        <v>0</v>
      </c>
      <c r="I261" s="40">
        <v>0</v>
      </c>
      <c r="J261" s="79">
        <v>0</v>
      </c>
      <c r="K261" s="39">
        <f t="shared" si="1652"/>
        <v>0</v>
      </c>
      <c r="L261" s="40">
        <v>0</v>
      </c>
      <c r="M261" s="79">
        <v>0</v>
      </c>
      <c r="N261" s="39">
        <f t="shared" si="1653"/>
        <v>0</v>
      </c>
      <c r="O261" s="40">
        <v>0</v>
      </c>
      <c r="P261" s="79">
        <v>0</v>
      </c>
      <c r="Q261" s="39">
        <f t="shared" si="1654"/>
        <v>0</v>
      </c>
      <c r="R261" s="40">
        <v>0</v>
      </c>
      <c r="S261" s="79">
        <v>0</v>
      </c>
      <c r="T261" s="39">
        <f t="shared" si="1655"/>
        <v>0</v>
      </c>
      <c r="U261" s="40">
        <v>0</v>
      </c>
      <c r="V261" s="79">
        <v>0</v>
      </c>
      <c r="W261" s="39">
        <f t="shared" si="1656"/>
        <v>0</v>
      </c>
      <c r="X261" s="40">
        <v>0</v>
      </c>
      <c r="Y261" s="79">
        <v>0</v>
      </c>
      <c r="Z261" s="39">
        <f t="shared" si="1657"/>
        <v>0</v>
      </c>
      <c r="AA261" s="40">
        <v>0</v>
      </c>
      <c r="AB261" s="79">
        <v>0</v>
      </c>
      <c r="AC261" s="39">
        <f t="shared" si="1658"/>
        <v>0</v>
      </c>
      <c r="AD261" s="40">
        <v>0</v>
      </c>
      <c r="AE261" s="79">
        <v>0</v>
      </c>
      <c r="AF261" s="39">
        <f t="shared" si="1659"/>
        <v>0</v>
      </c>
      <c r="AG261" s="40">
        <v>0</v>
      </c>
      <c r="AH261" s="79">
        <v>0</v>
      </c>
      <c r="AI261" s="39">
        <f t="shared" si="1660"/>
        <v>0</v>
      </c>
      <c r="AJ261" s="40">
        <v>0</v>
      </c>
      <c r="AK261" s="79">
        <v>0</v>
      </c>
      <c r="AL261" s="39">
        <f t="shared" si="1661"/>
        <v>0</v>
      </c>
      <c r="AM261" s="40">
        <v>0</v>
      </c>
      <c r="AN261" s="79">
        <v>0</v>
      </c>
      <c r="AO261" s="39">
        <f t="shared" si="1662"/>
        <v>0</v>
      </c>
      <c r="AP261" s="40">
        <v>0</v>
      </c>
      <c r="AQ261" s="79">
        <v>0</v>
      </c>
      <c r="AR261" s="39">
        <f t="shared" si="1663"/>
        <v>0</v>
      </c>
      <c r="AS261" s="40">
        <v>0</v>
      </c>
      <c r="AT261" s="79">
        <v>0</v>
      </c>
      <c r="AU261" s="39">
        <f t="shared" si="1664"/>
        <v>0</v>
      </c>
      <c r="AV261" s="40">
        <v>0</v>
      </c>
      <c r="AW261" s="79">
        <v>0</v>
      </c>
      <c r="AX261" s="39">
        <f t="shared" si="1665"/>
        <v>0</v>
      </c>
      <c r="AY261" s="40">
        <v>0</v>
      </c>
      <c r="AZ261" s="79">
        <v>0</v>
      </c>
      <c r="BA261" s="39">
        <f t="shared" si="1666"/>
        <v>0</v>
      </c>
      <c r="BB261" s="40">
        <v>0</v>
      </c>
      <c r="BC261" s="79">
        <v>0</v>
      </c>
      <c r="BD261" s="39">
        <f t="shared" si="1667"/>
        <v>0</v>
      </c>
      <c r="BE261" s="40">
        <v>0</v>
      </c>
      <c r="BF261" s="79">
        <v>0</v>
      </c>
      <c r="BG261" s="39">
        <f t="shared" si="1668"/>
        <v>0</v>
      </c>
      <c r="BH261" s="40">
        <v>0</v>
      </c>
      <c r="BI261" s="79">
        <v>0</v>
      </c>
      <c r="BJ261" s="39">
        <f t="shared" si="1669"/>
        <v>0</v>
      </c>
      <c r="BK261" s="40">
        <v>0</v>
      </c>
      <c r="BL261" s="79">
        <v>0</v>
      </c>
      <c r="BM261" s="39">
        <f t="shared" si="1670"/>
        <v>0</v>
      </c>
      <c r="BN261" s="40">
        <v>0</v>
      </c>
      <c r="BO261" s="79">
        <v>0</v>
      </c>
      <c r="BP261" s="39">
        <f t="shared" si="1671"/>
        <v>0</v>
      </c>
      <c r="BQ261" s="40">
        <v>0</v>
      </c>
      <c r="BR261" s="79">
        <v>0</v>
      </c>
      <c r="BS261" s="39">
        <f t="shared" si="1672"/>
        <v>0</v>
      </c>
      <c r="BT261" s="40">
        <v>0</v>
      </c>
      <c r="BU261" s="79">
        <v>0</v>
      </c>
      <c r="BV261" s="39">
        <f t="shared" si="1673"/>
        <v>0</v>
      </c>
      <c r="BW261" s="40">
        <v>0</v>
      </c>
      <c r="BX261" s="79">
        <v>0</v>
      </c>
      <c r="BY261" s="39">
        <f t="shared" si="1674"/>
        <v>0</v>
      </c>
      <c r="BZ261" s="40">
        <v>0</v>
      </c>
      <c r="CA261" s="79">
        <v>0</v>
      </c>
      <c r="CB261" s="39">
        <f t="shared" si="1675"/>
        <v>0</v>
      </c>
      <c r="CC261" s="40">
        <v>0</v>
      </c>
      <c r="CD261" s="79">
        <v>0</v>
      </c>
      <c r="CE261" s="39">
        <f t="shared" si="1676"/>
        <v>0</v>
      </c>
      <c r="CF261" s="40">
        <v>0</v>
      </c>
      <c r="CG261" s="79">
        <v>0</v>
      </c>
      <c r="CH261" s="39">
        <f t="shared" si="1677"/>
        <v>0</v>
      </c>
      <c r="CI261" s="40">
        <v>0</v>
      </c>
      <c r="CJ261" s="79">
        <v>0</v>
      </c>
      <c r="CK261" s="39">
        <f t="shared" si="1678"/>
        <v>0</v>
      </c>
      <c r="CL261" s="40">
        <v>0</v>
      </c>
      <c r="CM261" s="79">
        <v>0</v>
      </c>
      <c r="CN261" s="39">
        <f t="shared" si="1679"/>
        <v>0</v>
      </c>
      <c r="CO261" s="40">
        <v>0</v>
      </c>
      <c r="CP261" s="79">
        <v>0</v>
      </c>
      <c r="CQ261" s="39">
        <f t="shared" si="1680"/>
        <v>0</v>
      </c>
      <c r="CR261" s="40">
        <v>0</v>
      </c>
      <c r="CS261" s="79">
        <v>0</v>
      </c>
      <c r="CT261" s="39">
        <f t="shared" si="1681"/>
        <v>0</v>
      </c>
      <c r="CU261" s="40">
        <v>0</v>
      </c>
      <c r="CV261" s="79">
        <v>0</v>
      </c>
      <c r="CW261" s="39">
        <f t="shared" si="1682"/>
        <v>0</v>
      </c>
      <c r="CX261" s="40">
        <v>0</v>
      </c>
      <c r="CY261" s="79">
        <v>0</v>
      </c>
      <c r="CZ261" s="39">
        <f t="shared" si="1683"/>
        <v>0</v>
      </c>
      <c r="DA261" s="40">
        <v>0</v>
      </c>
      <c r="DB261" s="79">
        <v>0</v>
      </c>
      <c r="DC261" s="39">
        <f t="shared" si="1684"/>
        <v>0</v>
      </c>
      <c r="DD261" s="40">
        <v>0</v>
      </c>
      <c r="DE261" s="79">
        <v>0</v>
      </c>
      <c r="DF261" s="39">
        <f t="shared" si="1685"/>
        <v>0</v>
      </c>
      <c r="DG261" s="40">
        <v>0</v>
      </c>
      <c r="DH261" s="79">
        <v>0</v>
      </c>
      <c r="DI261" s="39">
        <f t="shared" si="1686"/>
        <v>0</v>
      </c>
      <c r="DJ261" s="40">
        <v>0</v>
      </c>
      <c r="DK261" s="79">
        <v>0</v>
      </c>
      <c r="DL261" s="39">
        <f t="shared" si="1687"/>
        <v>0</v>
      </c>
      <c r="DM261" s="40">
        <v>0</v>
      </c>
      <c r="DN261" s="79">
        <v>0</v>
      </c>
      <c r="DO261" s="39">
        <f t="shared" si="1688"/>
        <v>0</v>
      </c>
      <c r="DP261" s="40">
        <v>0</v>
      </c>
      <c r="DQ261" s="79">
        <v>0</v>
      </c>
      <c r="DR261" s="39">
        <f t="shared" si="1689"/>
        <v>0</v>
      </c>
      <c r="DS261" s="40">
        <v>0</v>
      </c>
      <c r="DT261" s="79">
        <v>0</v>
      </c>
      <c r="DU261" s="39">
        <f t="shared" si="1690"/>
        <v>0</v>
      </c>
      <c r="DV261" s="40">
        <v>0</v>
      </c>
      <c r="DW261" s="79">
        <v>0</v>
      </c>
      <c r="DX261" s="39">
        <f t="shared" si="1691"/>
        <v>0</v>
      </c>
      <c r="DY261" s="40">
        <v>0</v>
      </c>
      <c r="DZ261" s="79">
        <v>0</v>
      </c>
      <c r="EA261" s="39">
        <f t="shared" si="1692"/>
        <v>0</v>
      </c>
      <c r="EB261" s="40">
        <v>0</v>
      </c>
      <c r="EC261" s="79">
        <v>0</v>
      </c>
      <c r="ED261" s="39">
        <f t="shared" si="1693"/>
        <v>0</v>
      </c>
      <c r="EE261" s="40">
        <v>0</v>
      </c>
      <c r="EF261" s="79">
        <v>0</v>
      </c>
      <c r="EG261" s="39">
        <f t="shared" si="1694"/>
        <v>0</v>
      </c>
      <c r="EH261" s="40">
        <v>0</v>
      </c>
      <c r="EI261" s="79">
        <v>0</v>
      </c>
      <c r="EJ261" s="39">
        <f t="shared" si="1695"/>
        <v>0</v>
      </c>
      <c r="EK261" s="40">
        <v>0</v>
      </c>
      <c r="EL261" s="79">
        <v>0</v>
      </c>
      <c r="EM261" s="39">
        <f t="shared" si="1696"/>
        <v>0</v>
      </c>
      <c r="EN261" s="40">
        <v>0</v>
      </c>
      <c r="EO261" s="79">
        <v>0</v>
      </c>
      <c r="EP261" s="39">
        <f t="shared" si="1697"/>
        <v>0</v>
      </c>
      <c r="EQ261" s="40">
        <v>0</v>
      </c>
      <c r="ER261" s="79">
        <v>0</v>
      </c>
      <c r="ES261" s="39">
        <f t="shared" si="1698"/>
        <v>0</v>
      </c>
      <c r="ET261" s="40">
        <v>0</v>
      </c>
      <c r="EU261" s="79">
        <v>0</v>
      </c>
      <c r="EV261" s="39">
        <f t="shared" si="1699"/>
        <v>0</v>
      </c>
      <c r="EW261" s="40">
        <v>0</v>
      </c>
      <c r="EX261" s="79">
        <v>0</v>
      </c>
      <c r="EY261" s="39">
        <f t="shared" si="1700"/>
        <v>0</v>
      </c>
      <c r="EZ261" s="40">
        <v>0</v>
      </c>
      <c r="FA261" s="79">
        <v>0</v>
      </c>
      <c r="FB261" s="39">
        <f t="shared" si="1701"/>
        <v>0</v>
      </c>
      <c r="FC261" s="40">
        <v>0</v>
      </c>
      <c r="FD261" s="79">
        <v>0</v>
      </c>
      <c r="FE261" s="39">
        <f t="shared" si="1702"/>
        <v>0</v>
      </c>
      <c r="FF261" s="40">
        <v>0</v>
      </c>
      <c r="FG261" s="79">
        <v>0</v>
      </c>
      <c r="FH261" s="39">
        <f t="shared" si="1703"/>
        <v>0</v>
      </c>
      <c r="FI261" s="40">
        <v>0</v>
      </c>
      <c r="FJ261" s="79">
        <v>0</v>
      </c>
      <c r="FK261" s="39">
        <f t="shared" si="1704"/>
        <v>0</v>
      </c>
      <c r="FL261" s="40">
        <v>0</v>
      </c>
      <c r="FM261" s="79">
        <v>0</v>
      </c>
      <c r="FN261" s="39">
        <f t="shared" si="1705"/>
        <v>0</v>
      </c>
      <c r="FO261" s="40">
        <v>0</v>
      </c>
      <c r="FP261" s="79">
        <v>0</v>
      </c>
      <c r="FQ261" s="39">
        <f t="shared" si="1706"/>
        <v>0</v>
      </c>
      <c r="FR261" s="40">
        <v>0</v>
      </c>
      <c r="FS261" s="79">
        <v>0</v>
      </c>
      <c r="FT261" s="39">
        <f t="shared" si="1707"/>
        <v>0</v>
      </c>
      <c r="FU261" s="40">
        <v>0</v>
      </c>
      <c r="FV261" s="79">
        <v>0</v>
      </c>
      <c r="FW261" s="39">
        <f t="shared" si="1708"/>
        <v>0</v>
      </c>
      <c r="FX261" s="40">
        <v>0</v>
      </c>
      <c r="FY261" s="79">
        <v>0</v>
      </c>
      <c r="FZ261" s="39">
        <f t="shared" si="1709"/>
        <v>0</v>
      </c>
      <c r="GA261" s="40">
        <v>0</v>
      </c>
      <c r="GB261" s="79">
        <v>0</v>
      </c>
      <c r="GC261" s="39">
        <f t="shared" si="1710"/>
        <v>0</v>
      </c>
      <c r="GD261" s="40">
        <v>0</v>
      </c>
      <c r="GE261" s="79">
        <v>0</v>
      </c>
      <c r="GF261" s="39">
        <f t="shared" si="1711"/>
        <v>0</v>
      </c>
      <c r="GG261" s="40">
        <v>0</v>
      </c>
      <c r="GH261" s="79">
        <v>0</v>
      </c>
      <c r="GI261" s="39">
        <f t="shared" si="1712"/>
        <v>0</v>
      </c>
      <c r="GJ261" s="40">
        <v>0</v>
      </c>
      <c r="GK261" s="79">
        <v>0</v>
      </c>
      <c r="GL261" s="39">
        <f t="shared" si="1713"/>
        <v>0</v>
      </c>
      <c r="GM261" s="40">
        <v>0</v>
      </c>
      <c r="GN261" s="79">
        <v>0</v>
      </c>
      <c r="GO261" s="39">
        <f t="shared" si="1714"/>
        <v>0</v>
      </c>
      <c r="GP261" s="40">
        <v>0</v>
      </c>
      <c r="GQ261" s="79">
        <v>0</v>
      </c>
      <c r="GR261" s="39">
        <f t="shared" si="1715"/>
        <v>0</v>
      </c>
      <c r="GS261" s="8">
        <f t="shared" si="1717"/>
        <v>0</v>
      </c>
      <c r="GT261" s="69">
        <f t="shared" si="1718"/>
        <v>0</v>
      </c>
    </row>
    <row r="262" spans="1:202" x14ac:dyDescent="0.3">
      <c r="A262" s="52">
        <v>2025</v>
      </c>
      <c r="B262" s="53" t="s">
        <v>14</v>
      </c>
      <c r="C262" s="40">
        <v>0</v>
      </c>
      <c r="D262" s="79">
        <v>0</v>
      </c>
      <c r="E262" s="39">
        <f t="shared" si="1719"/>
        <v>0</v>
      </c>
      <c r="F262" s="40">
        <v>0</v>
      </c>
      <c r="G262" s="79">
        <v>0</v>
      </c>
      <c r="H262" s="39">
        <f t="shared" si="1651"/>
        <v>0</v>
      </c>
      <c r="I262" s="40">
        <v>0</v>
      </c>
      <c r="J262" s="79">
        <v>0</v>
      </c>
      <c r="K262" s="39">
        <f t="shared" si="1652"/>
        <v>0</v>
      </c>
      <c r="L262" s="40">
        <v>0</v>
      </c>
      <c r="M262" s="79">
        <v>0</v>
      </c>
      <c r="N262" s="39">
        <f t="shared" si="1653"/>
        <v>0</v>
      </c>
      <c r="O262" s="40">
        <v>0</v>
      </c>
      <c r="P262" s="79">
        <v>0</v>
      </c>
      <c r="Q262" s="39">
        <f t="shared" si="1654"/>
        <v>0</v>
      </c>
      <c r="R262" s="40">
        <v>0</v>
      </c>
      <c r="S262" s="79">
        <v>0</v>
      </c>
      <c r="T262" s="39">
        <f t="shared" si="1655"/>
        <v>0</v>
      </c>
      <c r="U262" s="40">
        <v>0</v>
      </c>
      <c r="V262" s="79">
        <v>0</v>
      </c>
      <c r="W262" s="39">
        <f t="shared" si="1656"/>
        <v>0</v>
      </c>
      <c r="X262" s="40">
        <v>0</v>
      </c>
      <c r="Y262" s="79">
        <v>0</v>
      </c>
      <c r="Z262" s="39">
        <f t="shared" si="1657"/>
        <v>0</v>
      </c>
      <c r="AA262" s="40">
        <v>0</v>
      </c>
      <c r="AB262" s="79">
        <v>0</v>
      </c>
      <c r="AC262" s="39">
        <f t="shared" si="1658"/>
        <v>0</v>
      </c>
      <c r="AD262" s="40">
        <v>0</v>
      </c>
      <c r="AE262" s="79">
        <v>0</v>
      </c>
      <c r="AF262" s="39">
        <f t="shared" si="1659"/>
        <v>0</v>
      </c>
      <c r="AG262" s="40">
        <v>0</v>
      </c>
      <c r="AH262" s="79">
        <v>0</v>
      </c>
      <c r="AI262" s="39">
        <f t="shared" si="1660"/>
        <v>0</v>
      </c>
      <c r="AJ262" s="40">
        <v>0</v>
      </c>
      <c r="AK262" s="79">
        <v>0</v>
      </c>
      <c r="AL262" s="39">
        <f t="shared" si="1661"/>
        <v>0</v>
      </c>
      <c r="AM262" s="40">
        <v>0</v>
      </c>
      <c r="AN262" s="79">
        <v>0</v>
      </c>
      <c r="AO262" s="39">
        <f t="shared" si="1662"/>
        <v>0</v>
      </c>
      <c r="AP262" s="40">
        <v>0</v>
      </c>
      <c r="AQ262" s="79">
        <v>0</v>
      </c>
      <c r="AR262" s="39">
        <f t="shared" si="1663"/>
        <v>0</v>
      </c>
      <c r="AS262" s="40">
        <v>0</v>
      </c>
      <c r="AT262" s="79">
        <v>0</v>
      </c>
      <c r="AU262" s="39">
        <f t="shared" si="1664"/>
        <v>0</v>
      </c>
      <c r="AV262" s="40">
        <v>0</v>
      </c>
      <c r="AW262" s="79">
        <v>0</v>
      </c>
      <c r="AX262" s="39">
        <f t="shared" si="1665"/>
        <v>0</v>
      </c>
      <c r="AY262" s="40">
        <v>0</v>
      </c>
      <c r="AZ262" s="79">
        <v>0</v>
      </c>
      <c r="BA262" s="39">
        <f t="shared" si="1666"/>
        <v>0</v>
      </c>
      <c r="BB262" s="40">
        <v>0</v>
      </c>
      <c r="BC262" s="79">
        <v>0</v>
      </c>
      <c r="BD262" s="39">
        <f t="shared" si="1667"/>
        <v>0</v>
      </c>
      <c r="BE262" s="40">
        <v>0</v>
      </c>
      <c r="BF262" s="79">
        <v>0</v>
      </c>
      <c r="BG262" s="39">
        <f t="shared" si="1668"/>
        <v>0</v>
      </c>
      <c r="BH262" s="40">
        <v>0</v>
      </c>
      <c r="BI262" s="79">
        <v>0</v>
      </c>
      <c r="BJ262" s="39">
        <f t="shared" si="1669"/>
        <v>0</v>
      </c>
      <c r="BK262" s="40">
        <v>0</v>
      </c>
      <c r="BL262" s="79">
        <v>0</v>
      </c>
      <c r="BM262" s="39">
        <f t="shared" si="1670"/>
        <v>0</v>
      </c>
      <c r="BN262" s="40">
        <v>0</v>
      </c>
      <c r="BO262" s="79">
        <v>0</v>
      </c>
      <c r="BP262" s="39">
        <f t="shared" si="1671"/>
        <v>0</v>
      </c>
      <c r="BQ262" s="40">
        <v>0</v>
      </c>
      <c r="BR262" s="79">
        <v>0</v>
      </c>
      <c r="BS262" s="39">
        <f t="shared" si="1672"/>
        <v>0</v>
      </c>
      <c r="BT262" s="40">
        <v>0</v>
      </c>
      <c r="BU262" s="79">
        <v>0</v>
      </c>
      <c r="BV262" s="39">
        <f t="shared" si="1673"/>
        <v>0</v>
      </c>
      <c r="BW262" s="40">
        <v>0</v>
      </c>
      <c r="BX262" s="79">
        <v>0</v>
      </c>
      <c r="BY262" s="39">
        <f t="shared" si="1674"/>
        <v>0</v>
      </c>
      <c r="BZ262" s="40">
        <v>0</v>
      </c>
      <c r="CA262" s="79">
        <v>0</v>
      </c>
      <c r="CB262" s="39">
        <f t="shared" si="1675"/>
        <v>0</v>
      </c>
      <c r="CC262" s="40">
        <v>0</v>
      </c>
      <c r="CD262" s="79">
        <v>0</v>
      </c>
      <c r="CE262" s="39">
        <f t="shared" si="1676"/>
        <v>0</v>
      </c>
      <c r="CF262" s="40">
        <v>0</v>
      </c>
      <c r="CG262" s="79">
        <v>0</v>
      </c>
      <c r="CH262" s="39">
        <f t="shared" si="1677"/>
        <v>0</v>
      </c>
      <c r="CI262" s="40">
        <v>0</v>
      </c>
      <c r="CJ262" s="79">
        <v>0</v>
      </c>
      <c r="CK262" s="39">
        <f t="shared" si="1678"/>
        <v>0</v>
      </c>
      <c r="CL262" s="40">
        <v>0</v>
      </c>
      <c r="CM262" s="79">
        <v>0</v>
      </c>
      <c r="CN262" s="39">
        <f t="shared" si="1679"/>
        <v>0</v>
      </c>
      <c r="CO262" s="40">
        <v>0</v>
      </c>
      <c r="CP262" s="79">
        <v>0</v>
      </c>
      <c r="CQ262" s="39">
        <f t="shared" si="1680"/>
        <v>0</v>
      </c>
      <c r="CR262" s="40">
        <v>0</v>
      </c>
      <c r="CS262" s="79">
        <v>0</v>
      </c>
      <c r="CT262" s="39">
        <f t="shared" si="1681"/>
        <v>0</v>
      </c>
      <c r="CU262" s="40">
        <v>0</v>
      </c>
      <c r="CV262" s="79">
        <v>0</v>
      </c>
      <c r="CW262" s="39">
        <f t="shared" si="1682"/>
        <v>0</v>
      </c>
      <c r="CX262" s="40">
        <v>0</v>
      </c>
      <c r="CY262" s="79">
        <v>0</v>
      </c>
      <c r="CZ262" s="39">
        <f t="shared" si="1683"/>
        <v>0</v>
      </c>
      <c r="DA262" s="40">
        <v>0</v>
      </c>
      <c r="DB262" s="79">
        <v>0</v>
      </c>
      <c r="DC262" s="39">
        <f t="shared" si="1684"/>
        <v>0</v>
      </c>
      <c r="DD262" s="40">
        <v>0</v>
      </c>
      <c r="DE262" s="79">
        <v>0</v>
      </c>
      <c r="DF262" s="39">
        <f t="shared" si="1685"/>
        <v>0</v>
      </c>
      <c r="DG262" s="40">
        <v>0</v>
      </c>
      <c r="DH262" s="79">
        <v>0</v>
      </c>
      <c r="DI262" s="39">
        <f t="shared" si="1686"/>
        <v>0</v>
      </c>
      <c r="DJ262" s="40">
        <v>0</v>
      </c>
      <c r="DK262" s="79">
        <v>0</v>
      </c>
      <c r="DL262" s="39">
        <f t="shared" si="1687"/>
        <v>0</v>
      </c>
      <c r="DM262" s="40">
        <v>0</v>
      </c>
      <c r="DN262" s="79">
        <v>0</v>
      </c>
      <c r="DO262" s="39">
        <f t="shared" si="1688"/>
        <v>0</v>
      </c>
      <c r="DP262" s="40">
        <v>0</v>
      </c>
      <c r="DQ262" s="79">
        <v>0</v>
      </c>
      <c r="DR262" s="39">
        <f t="shared" si="1689"/>
        <v>0</v>
      </c>
      <c r="DS262" s="40">
        <v>0</v>
      </c>
      <c r="DT262" s="79">
        <v>0</v>
      </c>
      <c r="DU262" s="39">
        <f t="shared" si="1690"/>
        <v>0</v>
      </c>
      <c r="DV262" s="40">
        <v>0</v>
      </c>
      <c r="DW262" s="79">
        <v>0</v>
      </c>
      <c r="DX262" s="39">
        <f t="shared" si="1691"/>
        <v>0</v>
      </c>
      <c r="DY262" s="40">
        <v>0</v>
      </c>
      <c r="DZ262" s="79">
        <v>0</v>
      </c>
      <c r="EA262" s="39">
        <f t="shared" si="1692"/>
        <v>0</v>
      </c>
      <c r="EB262" s="40">
        <v>0</v>
      </c>
      <c r="EC262" s="79">
        <v>0</v>
      </c>
      <c r="ED262" s="39">
        <f t="shared" si="1693"/>
        <v>0</v>
      </c>
      <c r="EE262" s="40">
        <v>0</v>
      </c>
      <c r="EF262" s="79">
        <v>0</v>
      </c>
      <c r="EG262" s="39">
        <f t="shared" si="1694"/>
        <v>0</v>
      </c>
      <c r="EH262" s="40">
        <v>0</v>
      </c>
      <c r="EI262" s="79">
        <v>0</v>
      </c>
      <c r="EJ262" s="39">
        <f t="shared" si="1695"/>
        <v>0</v>
      </c>
      <c r="EK262" s="40">
        <v>0</v>
      </c>
      <c r="EL262" s="79">
        <v>0</v>
      </c>
      <c r="EM262" s="39">
        <f t="shared" si="1696"/>
        <v>0</v>
      </c>
      <c r="EN262" s="40">
        <v>0</v>
      </c>
      <c r="EO262" s="79">
        <v>0</v>
      </c>
      <c r="EP262" s="39">
        <f t="shared" si="1697"/>
        <v>0</v>
      </c>
      <c r="EQ262" s="40">
        <v>0</v>
      </c>
      <c r="ER262" s="79">
        <v>0</v>
      </c>
      <c r="ES262" s="39">
        <f t="shared" si="1698"/>
        <v>0</v>
      </c>
      <c r="ET262" s="40">
        <v>0</v>
      </c>
      <c r="EU262" s="79">
        <v>0</v>
      </c>
      <c r="EV262" s="39">
        <f t="shared" si="1699"/>
        <v>0</v>
      </c>
      <c r="EW262" s="40">
        <v>0</v>
      </c>
      <c r="EX262" s="79">
        <v>0</v>
      </c>
      <c r="EY262" s="39">
        <f t="shared" si="1700"/>
        <v>0</v>
      </c>
      <c r="EZ262" s="40">
        <v>0</v>
      </c>
      <c r="FA262" s="79">
        <v>0</v>
      </c>
      <c r="FB262" s="39">
        <f t="shared" si="1701"/>
        <v>0</v>
      </c>
      <c r="FC262" s="40">
        <v>0</v>
      </c>
      <c r="FD262" s="79">
        <v>0</v>
      </c>
      <c r="FE262" s="39">
        <f t="shared" si="1702"/>
        <v>0</v>
      </c>
      <c r="FF262" s="40">
        <v>0</v>
      </c>
      <c r="FG262" s="79">
        <v>0</v>
      </c>
      <c r="FH262" s="39">
        <f t="shared" si="1703"/>
        <v>0</v>
      </c>
      <c r="FI262" s="40">
        <v>0</v>
      </c>
      <c r="FJ262" s="79">
        <v>0</v>
      </c>
      <c r="FK262" s="39">
        <f t="shared" si="1704"/>
        <v>0</v>
      </c>
      <c r="FL262" s="40">
        <v>0</v>
      </c>
      <c r="FM262" s="79">
        <v>0</v>
      </c>
      <c r="FN262" s="39">
        <f t="shared" si="1705"/>
        <v>0</v>
      </c>
      <c r="FO262" s="40">
        <v>0</v>
      </c>
      <c r="FP262" s="79">
        <v>0</v>
      </c>
      <c r="FQ262" s="39">
        <f t="shared" si="1706"/>
        <v>0</v>
      </c>
      <c r="FR262" s="40">
        <v>0</v>
      </c>
      <c r="FS262" s="79">
        <v>0</v>
      </c>
      <c r="FT262" s="39">
        <f t="shared" si="1707"/>
        <v>0</v>
      </c>
      <c r="FU262" s="40">
        <v>0</v>
      </c>
      <c r="FV262" s="79">
        <v>0</v>
      </c>
      <c r="FW262" s="39">
        <f t="shared" si="1708"/>
        <v>0</v>
      </c>
      <c r="FX262" s="40">
        <v>0</v>
      </c>
      <c r="FY262" s="79">
        <v>0</v>
      </c>
      <c r="FZ262" s="39">
        <f t="shared" si="1709"/>
        <v>0</v>
      </c>
      <c r="GA262" s="40">
        <v>0</v>
      </c>
      <c r="GB262" s="79">
        <v>0</v>
      </c>
      <c r="GC262" s="39">
        <f t="shared" si="1710"/>
        <v>0</v>
      </c>
      <c r="GD262" s="40">
        <v>0</v>
      </c>
      <c r="GE262" s="79">
        <v>0</v>
      </c>
      <c r="GF262" s="39">
        <f t="shared" si="1711"/>
        <v>0</v>
      </c>
      <c r="GG262" s="40">
        <v>0</v>
      </c>
      <c r="GH262" s="79">
        <v>0</v>
      </c>
      <c r="GI262" s="39">
        <f t="shared" si="1712"/>
        <v>0</v>
      </c>
      <c r="GJ262" s="40">
        <v>0</v>
      </c>
      <c r="GK262" s="79">
        <v>0</v>
      </c>
      <c r="GL262" s="39">
        <f t="shared" si="1713"/>
        <v>0</v>
      </c>
      <c r="GM262" s="40">
        <v>0</v>
      </c>
      <c r="GN262" s="79">
        <v>0</v>
      </c>
      <c r="GO262" s="39">
        <f t="shared" si="1714"/>
        <v>0</v>
      </c>
      <c r="GP262" s="40">
        <v>0</v>
      </c>
      <c r="GQ262" s="79">
        <v>0</v>
      </c>
      <c r="GR262" s="39">
        <f t="shared" si="1715"/>
        <v>0</v>
      </c>
      <c r="GS262" s="8">
        <f t="shared" si="1717"/>
        <v>0</v>
      </c>
      <c r="GT262" s="69">
        <f t="shared" si="1718"/>
        <v>0</v>
      </c>
    </row>
    <row r="263" spans="1:202" x14ac:dyDescent="0.3">
      <c r="A263" s="52">
        <v>2025</v>
      </c>
      <c r="B263" s="39" t="s">
        <v>15</v>
      </c>
      <c r="C263" s="40">
        <v>0</v>
      </c>
      <c r="D263" s="79">
        <v>0</v>
      </c>
      <c r="E263" s="39">
        <f t="shared" si="1719"/>
        <v>0</v>
      </c>
      <c r="F263" s="40">
        <v>0</v>
      </c>
      <c r="G263" s="79">
        <v>0</v>
      </c>
      <c r="H263" s="39">
        <f t="shared" si="1651"/>
        <v>0</v>
      </c>
      <c r="I263" s="40">
        <v>0</v>
      </c>
      <c r="J263" s="79">
        <v>0</v>
      </c>
      <c r="K263" s="39">
        <f t="shared" si="1652"/>
        <v>0</v>
      </c>
      <c r="L263" s="40">
        <v>0</v>
      </c>
      <c r="M263" s="79">
        <v>0</v>
      </c>
      <c r="N263" s="39">
        <f t="shared" si="1653"/>
        <v>0</v>
      </c>
      <c r="O263" s="40">
        <v>0</v>
      </c>
      <c r="P263" s="79">
        <v>0</v>
      </c>
      <c r="Q263" s="39">
        <f t="shared" si="1654"/>
        <v>0</v>
      </c>
      <c r="R263" s="40">
        <v>0</v>
      </c>
      <c r="S263" s="79">
        <v>0</v>
      </c>
      <c r="T263" s="39">
        <f t="shared" si="1655"/>
        <v>0</v>
      </c>
      <c r="U263" s="40">
        <v>0</v>
      </c>
      <c r="V263" s="79">
        <v>0</v>
      </c>
      <c r="W263" s="39">
        <f t="shared" si="1656"/>
        <v>0</v>
      </c>
      <c r="X263" s="40">
        <v>0</v>
      </c>
      <c r="Y263" s="79">
        <v>0</v>
      </c>
      <c r="Z263" s="39">
        <f t="shared" si="1657"/>
        <v>0</v>
      </c>
      <c r="AA263" s="40">
        <v>0</v>
      </c>
      <c r="AB263" s="79">
        <v>0</v>
      </c>
      <c r="AC263" s="39">
        <f t="shared" si="1658"/>
        <v>0</v>
      </c>
      <c r="AD263" s="40">
        <v>0</v>
      </c>
      <c r="AE263" s="79">
        <v>0</v>
      </c>
      <c r="AF263" s="39">
        <f t="shared" si="1659"/>
        <v>0</v>
      </c>
      <c r="AG263" s="40">
        <v>0</v>
      </c>
      <c r="AH263" s="79">
        <v>0</v>
      </c>
      <c r="AI263" s="39">
        <f t="shared" si="1660"/>
        <v>0</v>
      </c>
      <c r="AJ263" s="40">
        <v>0</v>
      </c>
      <c r="AK263" s="79">
        <v>0</v>
      </c>
      <c r="AL263" s="39">
        <f t="shared" si="1661"/>
        <v>0</v>
      </c>
      <c r="AM263" s="40">
        <v>0</v>
      </c>
      <c r="AN263" s="79">
        <v>0</v>
      </c>
      <c r="AO263" s="39">
        <f t="shared" si="1662"/>
        <v>0</v>
      </c>
      <c r="AP263" s="40">
        <v>0</v>
      </c>
      <c r="AQ263" s="79">
        <v>0</v>
      </c>
      <c r="AR263" s="39">
        <f t="shared" si="1663"/>
        <v>0</v>
      </c>
      <c r="AS263" s="40">
        <v>0</v>
      </c>
      <c r="AT263" s="79">
        <v>0</v>
      </c>
      <c r="AU263" s="39">
        <f t="shared" si="1664"/>
        <v>0</v>
      </c>
      <c r="AV263" s="40">
        <v>0</v>
      </c>
      <c r="AW263" s="79">
        <v>0</v>
      </c>
      <c r="AX263" s="39">
        <f t="shared" si="1665"/>
        <v>0</v>
      </c>
      <c r="AY263" s="40">
        <v>0</v>
      </c>
      <c r="AZ263" s="79">
        <v>0</v>
      </c>
      <c r="BA263" s="39">
        <f t="shared" si="1666"/>
        <v>0</v>
      </c>
      <c r="BB263" s="40">
        <v>0</v>
      </c>
      <c r="BC263" s="79">
        <v>0</v>
      </c>
      <c r="BD263" s="39">
        <f t="shared" si="1667"/>
        <v>0</v>
      </c>
      <c r="BE263" s="40">
        <v>0</v>
      </c>
      <c r="BF263" s="79">
        <v>0</v>
      </c>
      <c r="BG263" s="39">
        <f t="shared" si="1668"/>
        <v>0</v>
      </c>
      <c r="BH263" s="40">
        <v>0</v>
      </c>
      <c r="BI263" s="79">
        <v>0</v>
      </c>
      <c r="BJ263" s="39">
        <f t="shared" si="1669"/>
        <v>0</v>
      </c>
      <c r="BK263" s="40">
        <v>0</v>
      </c>
      <c r="BL263" s="79">
        <v>0</v>
      </c>
      <c r="BM263" s="39">
        <f t="shared" si="1670"/>
        <v>0</v>
      </c>
      <c r="BN263" s="40">
        <v>0</v>
      </c>
      <c r="BO263" s="79">
        <v>0</v>
      </c>
      <c r="BP263" s="39">
        <f t="shared" si="1671"/>
        <v>0</v>
      </c>
      <c r="BQ263" s="40">
        <v>0</v>
      </c>
      <c r="BR263" s="79">
        <v>0</v>
      </c>
      <c r="BS263" s="39">
        <f t="shared" si="1672"/>
        <v>0</v>
      </c>
      <c r="BT263" s="40">
        <v>0</v>
      </c>
      <c r="BU263" s="79">
        <v>0</v>
      </c>
      <c r="BV263" s="39">
        <f t="shared" si="1673"/>
        <v>0</v>
      </c>
      <c r="BW263" s="40">
        <v>0</v>
      </c>
      <c r="BX263" s="79">
        <v>0</v>
      </c>
      <c r="BY263" s="39">
        <f t="shared" si="1674"/>
        <v>0</v>
      </c>
      <c r="BZ263" s="40">
        <v>0</v>
      </c>
      <c r="CA263" s="79">
        <v>0</v>
      </c>
      <c r="CB263" s="39">
        <f t="shared" si="1675"/>
        <v>0</v>
      </c>
      <c r="CC263" s="40">
        <v>0</v>
      </c>
      <c r="CD263" s="79">
        <v>0</v>
      </c>
      <c r="CE263" s="39">
        <f t="shared" si="1676"/>
        <v>0</v>
      </c>
      <c r="CF263" s="40">
        <v>0</v>
      </c>
      <c r="CG263" s="79">
        <v>0</v>
      </c>
      <c r="CH263" s="39">
        <f t="shared" si="1677"/>
        <v>0</v>
      </c>
      <c r="CI263" s="40">
        <v>0</v>
      </c>
      <c r="CJ263" s="79">
        <v>0</v>
      </c>
      <c r="CK263" s="39">
        <f t="shared" si="1678"/>
        <v>0</v>
      </c>
      <c r="CL263" s="40">
        <v>0</v>
      </c>
      <c r="CM263" s="79">
        <v>0</v>
      </c>
      <c r="CN263" s="39">
        <f t="shared" si="1679"/>
        <v>0</v>
      </c>
      <c r="CO263" s="40">
        <v>0</v>
      </c>
      <c r="CP263" s="79">
        <v>0</v>
      </c>
      <c r="CQ263" s="39">
        <f t="shared" si="1680"/>
        <v>0</v>
      </c>
      <c r="CR263" s="40">
        <v>0</v>
      </c>
      <c r="CS263" s="79">
        <v>0</v>
      </c>
      <c r="CT263" s="39">
        <f t="shared" si="1681"/>
        <v>0</v>
      </c>
      <c r="CU263" s="40">
        <v>0</v>
      </c>
      <c r="CV263" s="79">
        <v>0</v>
      </c>
      <c r="CW263" s="39">
        <f t="shared" si="1682"/>
        <v>0</v>
      </c>
      <c r="CX263" s="40">
        <v>0</v>
      </c>
      <c r="CY263" s="79">
        <v>0</v>
      </c>
      <c r="CZ263" s="39">
        <f t="shared" si="1683"/>
        <v>0</v>
      </c>
      <c r="DA263" s="40">
        <v>0</v>
      </c>
      <c r="DB263" s="79">
        <v>0</v>
      </c>
      <c r="DC263" s="39">
        <f t="shared" si="1684"/>
        <v>0</v>
      </c>
      <c r="DD263" s="40">
        <v>0</v>
      </c>
      <c r="DE263" s="79">
        <v>0</v>
      </c>
      <c r="DF263" s="39">
        <f t="shared" si="1685"/>
        <v>0</v>
      </c>
      <c r="DG263" s="40">
        <v>0</v>
      </c>
      <c r="DH263" s="79">
        <v>0</v>
      </c>
      <c r="DI263" s="39">
        <f t="shared" si="1686"/>
        <v>0</v>
      </c>
      <c r="DJ263" s="40">
        <v>0</v>
      </c>
      <c r="DK263" s="79">
        <v>0</v>
      </c>
      <c r="DL263" s="39">
        <f t="shared" si="1687"/>
        <v>0</v>
      </c>
      <c r="DM263" s="40">
        <v>0</v>
      </c>
      <c r="DN263" s="79">
        <v>0</v>
      </c>
      <c r="DO263" s="39">
        <f t="shared" si="1688"/>
        <v>0</v>
      </c>
      <c r="DP263" s="40">
        <v>0</v>
      </c>
      <c r="DQ263" s="79">
        <v>0</v>
      </c>
      <c r="DR263" s="39">
        <f t="shared" si="1689"/>
        <v>0</v>
      </c>
      <c r="DS263" s="40">
        <v>0</v>
      </c>
      <c r="DT263" s="79">
        <v>0</v>
      </c>
      <c r="DU263" s="39">
        <f t="shared" si="1690"/>
        <v>0</v>
      </c>
      <c r="DV263" s="40">
        <v>0</v>
      </c>
      <c r="DW263" s="79">
        <v>0</v>
      </c>
      <c r="DX263" s="39">
        <f t="shared" si="1691"/>
        <v>0</v>
      </c>
      <c r="DY263" s="40">
        <v>0</v>
      </c>
      <c r="DZ263" s="79">
        <v>0</v>
      </c>
      <c r="EA263" s="39">
        <f t="shared" si="1692"/>
        <v>0</v>
      </c>
      <c r="EB263" s="40">
        <v>0</v>
      </c>
      <c r="EC263" s="79">
        <v>0</v>
      </c>
      <c r="ED263" s="39">
        <f t="shared" si="1693"/>
        <v>0</v>
      </c>
      <c r="EE263" s="40">
        <v>0</v>
      </c>
      <c r="EF263" s="79">
        <v>0</v>
      </c>
      <c r="EG263" s="39">
        <f t="shared" si="1694"/>
        <v>0</v>
      </c>
      <c r="EH263" s="40">
        <v>0</v>
      </c>
      <c r="EI263" s="79">
        <v>0</v>
      </c>
      <c r="EJ263" s="39">
        <f t="shared" si="1695"/>
        <v>0</v>
      </c>
      <c r="EK263" s="40">
        <v>0</v>
      </c>
      <c r="EL263" s="79">
        <v>0</v>
      </c>
      <c r="EM263" s="39">
        <f t="shared" si="1696"/>
        <v>0</v>
      </c>
      <c r="EN263" s="40">
        <v>0</v>
      </c>
      <c r="EO263" s="79">
        <v>0</v>
      </c>
      <c r="EP263" s="39">
        <f t="shared" si="1697"/>
        <v>0</v>
      </c>
      <c r="EQ263" s="40">
        <v>0</v>
      </c>
      <c r="ER263" s="79">
        <v>0</v>
      </c>
      <c r="ES263" s="39">
        <f t="shared" si="1698"/>
        <v>0</v>
      </c>
      <c r="ET263" s="40">
        <v>0</v>
      </c>
      <c r="EU263" s="79">
        <v>0</v>
      </c>
      <c r="EV263" s="39">
        <f t="shared" si="1699"/>
        <v>0</v>
      </c>
      <c r="EW263" s="40">
        <v>0</v>
      </c>
      <c r="EX263" s="79">
        <v>0</v>
      </c>
      <c r="EY263" s="39">
        <f t="shared" si="1700"/>
        <v>0</v>
      </c>
      <c r="EZ263" s="40">
        <v>0</v>
      </c>
      <c r="FA263" s="79">
        <v>0</v>
      </c>
      <c r="FB263" s="39">
        <f t="shared" si="1701"/>
        <v>0</v>
      </c>
      <c r="FC263" s="40">
        <v>0</v>
      </c>
      <c r="FD263" s="79">
        <v>0</v>
      </c>
      <c r="FE263" s="39">
        <f t="shared" si="1702"/>
        <v>0</v>
      </c>
      <c r="FF263" s="40">
        <v>0</v>
      </c>
      <c r="FG263" s="79">
        <v>0</v>
      </c>
      <c r="FH263" s="39">
        <f t="shared" si="1703"/>
        <v>0</v>
      </c>
      <c r="FI263" s="40">
        <v>0</v>
      </c>
      <c r="FJ263" s="79">
        <v>0</v>
      </c>
      <c r="FK263" s="39">
        <f t="shared" si="1704"/>
        <v>0</v>
      </c>
      <c r="FL263" s="40">
        <v>0</v>
      </c>
      <c r="FM263" s="79">
        <v>0</v>
      </c>
      <c r="FN263" s="39">
        <f t="shared" si="1705"/>
        <v>0</v>
      </c>
      <c r="FO263" s="40">
        <v>0</v>
      </c>
      <c r="FP263" s="79">
        <v>0</v>
      </c>
      <c r="FQ263" s="39">
        <f t="shared" si="1706"/>
        <v>0</v>
      </c>
      <c r="FR263" s="40">
        <v>0</v>
      </c>
      <c r="FS263" s="79">
        <v>0</v>
      </c>
      <c r="FT263" s="39">
        <f t="shared" si="1707"/>
        <v>0</v>
      </c>
      <c r="FU263" s="40">
        <v>0</v>
      </c>
      <c r="FV263" s="79">
        <v>0</v>
      </c>
      <c r="FW263" s="39">
        <f t="shared" si="1708"/>
        <v>0</v>
      </c>
      <c r="FX263" s="40">
        <v>0</v>
      </c>
      <c r="FY263" s="79">
        <v>0</v>
      </c>
      <c r="FZ263" s="39">
        <f t="shared" si="1709"/>
        <v>0</v>
      </c>
      <c r="GA263" s="40">
        <v>0</v>
      </c>
      <c r="GB263" s="79">
        <v>0</v>
      </c>
      <c r="GC263" s="39">
        <f t="shared" si="1710"/>
        <v>0</v>
      </c>
      <c r="GD263" s="40">
        <v>0</v>
      </c>
      <c r="GE263" s="79">
        <v>0</v>
      </c>
      <c r="GF263" s="39">
        <f t="shared" si="1711"/>
        <v>0</v>
      </c>
      <c r="GG263" s="40">
        <v>0</v>
      </c>
      <c r="GH263" s="79">
        <v>0</v>
      </c>
      <c r="GI263" s="39">
        <f t="shared" si="1712"/>
        <v>0</v>
      </c>
      <c r="GJ263" s="40">
        <v>0</v>
      </c>
      <c r="GK263" s="79">
        <v>0</v>
      </c>
      <c r="GL263" s="39">
        <f t="shared" si="1713"/>
        <v>0</v>
      </c>
      <c r="GM263" s="40">
        <v>0</v>
      </c>
      <c r="GN263" s="79">
        <v>0</v>
      </c>
      <c r="GO263" s="39">
        <f t="shared" si="1714"/>
        <v>0</v>
      </c>
      <c r="GP263" s="40">
        <v>0</v>
      </c>
      <c r="GQ263" s="79">
        <v>0</v>
      </c>
      <c r="GR263" s="39">
        <f t="shared" si="1715"/>
        <v>0</v>
      </c>
      <c r="GS263" s="8">
        <f t="shared" si="1717"/>
        <v>0</v>
      </c>
      <c r="GT263" s="69">
        <f t="shared" si="1718"/>
        <v>0</v>
      </c>
    </row>
    <row r="264" spans="1:202" x14ac:dyDescent="0.3">
      <c r="A264" s="52">
        <v>2025</v>
      </c>
      <c r="B264" s="53" t="s">
        <v>16</v>
      </c>
      <c r="C264" s="40">
        <v>0</v>
      </c>
      <c r="D264" s="79">
        <v>0</v>
      </c>
      <c r="E264" s="39">
        <f t="shared" si="1719"/>
        <v>0</v>
      </c>
      <c r="F264" s="40">
        <v>0</v>
      </c>
      <c r="G264" s="79">
        <v>0</v>
      </c>
      <c r="H264" s="39">
        <f t="shared" si="1651"/>
        <v>0</v>
      </c>
      <c r="I264" s="40">
        <v>0</v>
      </c>
      <c r="J264" s="79">
        <v>0</v>
      </c>
      <c r="K264" s="39">
        <f t="shared" si="1652"/>
        <v>0</v>
      </c>
      <c r="L264" s="40">
        <v>0</v>
      </c>
      <c r="M264" s="79">
        <v>0</v>
      </c>
      <c r="N264" s="39">
        <f t="shared" si="1653"/>
        <v>0</v>
      </c>
      <c r="O264" s="40">
        <v>0</v>
      </c>
      <c r="P264" s="79">
        <v>0</v>
      </c>
      <c r="Q264" s="39">
        <f t="shared" si="1654"/>
        <v>0</v>
      </c>
      <c r="R264" s="40">
        <v>0</v>
      </c>
      <c r="S264" s="79">
        <v>0</v>
      </c>
      <c r="T264" s="39">
        <f t="shared" si="1655"/>
        <v>0</v>
      </c>
      <c r="U264" s="40">
        <v>0</v>
      </c>
      <c r="V264" s="79">
        <v>0</v>
      </c>
      <c r="W264" s="39">
        <f t="shared" si="1656"/>
        <v>0</v>
      </c>
      <c r="X264" s="40">
        <v>0</v>
      </c>
      <c r="Y264" s="79">
        <v>0</v>
      </c>
      <c r="Z264" s="39">
        <f t="shared" si="1657"/>
        <v>0</v>
      </c>
      <c r="AA264" s="40">
        <v>0</v>
      </c>
      <c r="AB264" s="79">
        <v>0</v>
      </c>
      <c r="AC264" s="39">
        <f t="shared" si="1658"/>
        <v>0</v>
      </c>
      <c r="AD264" s="40">
        <v>0</v>
      </c>
      <c r="AE264" s="79">
        <v>0</v>
      </c>
      <c r="AF264" s="39">
        <f t="shared" si="1659"/>
        <v>0</v>
      </c>
      <c r="AG264" s="40">
        <v>0</v>
      </c>
      <c r="AH264" s="79">
        <v>0</v>
      </c>
      <c r="AI264" s="39">
        <f t="shared" si="1660"/>
        <v>0</v>
      </c>
      <c r="AJ264" s="40">
        <v>0</v>
      </c>
      <c r="AK264" s="79">
        <v>0</v>
      </c>
      <c r="AL264" s="39">
        <f t="shared" si="1661"/>
        <v>0</v>
      </c>
      <c r="AM264" s="40">
        <v>0</v>
      </c>
      <c r="AN264" s="79">
        <v>0</v>
      </c>
      <c r="AO264" s="39">
        <f t="shared" si="1662"/>
        <v>0</v>
      </c>
      <c r="AP264" s="40">
        <v>0</v>
      </c>
      <c r="AQ264" s="79">
        <v>0</v>
      </c>
      <c r="AR264" s="39">
        <f t="shared" si="1663"/>
        <v>0</v>
      </c>
      <c r="AS264" s="40">
        <v>0</v>
      </c>
      <c r="AT264" s="79">
        <v>0</v>
      </c>
      <c r="AU264" s="39">
        <f t="shared" si="1664"/>
        <v>0</v>
      </c>
      <c r="AV264" s="40">
        <v>0</v>
      </c>
      <c r="AW264" s="79">
        <v>0</v>
      </c>
      <c r="AX264" s="39">
        <f t="shared" si="1665"/>
        <v>0</v>
      </c>
      <c r="AY264" s="40">
        <v>0</v>
      </c>
      <c r="AZ264" s="79">
        <v>0</v>
      </c>
      <c r="BA264" s="39">
        <f t="shared" si="1666"/>
        <v>0</v>
      </c>
      <c r="BB264" s="40">
        <v>0</v>
      </c>
      <c r="BC264" s="79">
        <v>0</v>
      </c>
      <c r="BD264" s="39">
        <f t="shared" si="1667"/>
        <v>0</v>
      </c>
      <c r="BE264" s="40">
        <v>0</v>
      </c>
      <c r="BF264" s="79">
        <v>0</v>
      </c>
      <c r="BG264" s="39">
        <f t="shared" si="1668"/>
        <v>0</v>
      </c>
      <c r="BH264" s="40">
        <v>0</v>
      </c>
      <c r="BI264" s="79">
        <v>0</v>
      </c>
      <c r="BJ264" s="39">
        <f t="shared" si="1669"/>
        <v>0</v>
      </c>
      <c r="BK264" s="40">
        <v>0</v>
      </c>
      <c r="BL264" s="79">
        <v>0</v>
      </c>
      <c r="BM264" s="39">
        <f t="shared" si="1670"/>
        <v>0</v>
      </c>
      <c r="BN264" s="40">
        <v>0</v>
      </c>
      <c r="BO264" s="79">
        <v>0</v>
      </c>
      <c r="BP264" s="39">
        <f t="shared" si="1671"/>
        <v>0</v>
      </c>
      <c r="BQ264" s="40">
        <v>0</v>
      </c>
      <c r="BR264" s="79">
        <v>0</v>
      </c>
      <c r="BS264" s="39">
        <f t="shared" si="1672"/>
        <v>0</v>
      </c>
      <c r="BT264" s="40">
        <v>0</v>
      </c>
      <c r="BU264" s="79">
        <v>0</v>
      </c>
      <c r="BV264" s="39">
        <f t="shared" si="1673"/>
        <v>0</v>
      </c>
      <c r="BW264" s="40">
        <v>0</v>
      </c>
      <c r="BX264" s="79">
        <v>0</v>
      </c>
      <c r="BY264" s="39">
        <f t="shared" si="1674"/>
        <v>0</v>
      </c>
      <c r="BZ264" s="40">
        <v>0</v>
      </c>
      <c r="CA264" s="79">
        <v>0</v>
      </c>
      <c r="CB264" s="39">
        <f t="shared" si="1675"/>
        <v>0</v>
      </c>
      <c r="CC264" s="40">
        <v>0</v>
      </c>
      <c r="CD264" s="79">
        <v>0</v>
      </c>
      <c r="CE264" s="39">
        <f t="shared" si="1676"/>
        <v>0</v>
      </c>
      <c r="CF264" s="40">
        <v>0</v>
      </c>
      <c r="CG264" s="79">
        <v>0</v>
      </c>
      <c r="CH264" s="39">
        <f t="shared" si="1677"/>
        <v>0</v>
      </c>
      <c r="CI264" s="40">
        <v>0</v>
      </c>
      <c r="CJ264" s="79">
        <v>0</v>
      </c>
      <c r="CK264" s="39">
        <f t="shared" si="1678"/>
        <v>0</v>
      </c>
      <c r="CL264" s="40">
        <v>0</v>
      </c>
      <c r="CM264" s="79">
        <v>0</v>
      </c>
      <c r="CN264" s="39">
        <f t="shared" si="1679"/>
        <v>0</v>
      </c>
      <c r="CO264" s="40">
        <v>0</v>
      </c>
      <c r="CP264" s="79">
        <v>0</v>
      </c>
      <c r="CQ264" s="39">
        <f t="shared" si="1680"/>
        <v>0</v>
      </c>
      <c r="CR264" s="40">
        <v>0</v>
      </c>
      <c r="CS264" s="79">
        <v>0</v>
      </c>
      <c r="CT264" s="39">
        <f t="shared" si="1681"/>
        <v>0</v>
      </c>
      <c r="CU264" s="40">
        <v>0</v>
      </c>
      <c r="CV264" s="79">
        <v>0</v>
      </c>
      <c r="CW264" s="39">
        <f t="shared" si="1682"/>
        <v>0</v>
      </c>
      <c r="CX264" s="40">
        <v>0</v>
      </c>
      <c r="CY264" s="79">
        <v>0</v>
      </c>
      <c r="CZ264" s="39">
        <f t="shared" si="1683"/>
        <v>0</v>
      </c>
      <c r="DA264" s="40">
        <v>0</v>
      </c>
      <c r="DB264" s="79">
        <v>0</v>
      </c>
      <c r="DC264" s="39">
        <f t="shared" si="1684"/>
        <v>0</v>
      </c>
      <c r="DD264" s="40">
        <v>0</v>
      </c>
      <c r="DE264" s="79">
        <v>0</v>
      </c>
      <c r="DF264" s="39">
        <f t="shared" si="1685"/>
        <v>0</v>
      </c>
      <c r="DG264" s="40">
        <v>0</v>
      </c>
      <c r="DH264" s="79">
        <v>0</v>
      </c>
      <c r="DI264" s="39">
        <f t="shared" si="1686"/>
        <v>0</v>
      </c>
      <c r="DJ264" s="40">
        <v>0</v>
      </c>
      <c r="DK264" s="79">
        <v>0</v>
      </c>
      <c r="DL264" s="39">
        <f t="shared" si="1687"/>
        <v>0</v>
      </c>
      <c r="DM264" s="40">
        <v>0</v>
      </c>
      <c r="DN264" s="79">
        <v>0</v>
      </c>
      <c r="DO264" s="39">
        <f t="shared" si="1688"/>
        <v>0</v>
      </c>
      <c r="DP264" s="40">
        <v>0</v>
      </c>
      <c r="DQ264" s="79">
        <v>0</v>
      </c>
      <c r="DR264" s="39">
        <f t="shared" si="1689"/>
        <v>0</v>
      </c>
      <c r="DS264" s="40">
        <v>0</v>
      </c>
      <c r="DT264" s="79">
        <v>0</v>
      </c>
      <c r="DU264" s="39">
        <f t="shared" si="1690"/>
        <v>0</v>
      </c>
      <c r="DV264" s="40">
        <v>0</v>
      </c>
      <c r="DW264" s="79">
        <v>0</v>
      </c>
      <c r="DX264" s="39">
        <f t="shared" si="1691"/>
        <v>0</v>
      </c>
      <c r="DY264" s="40">
        <v>0</v>
      </c>
      <c r="DZ264" s="79">
        <v>0</v>
      </c>
      <c r="EA264" s="39">
        <f t="shared" si="1692"/>
        <v>0</v>
      </c>
      <c r="EB264" s="40">
        <v>0</v>
      </c>
      <c r="EC264" s="79">
        <v>0</v>
      </c>
      <c r="ED264" s="39">
        <f t="shared" si="1693"/>
        <v>0</v>
      </c>
      <c r="EE264" s="40">
        <v>0</v>
      </c>
      <c r="EF264" s="79">
        <v>0</v>
      </c>
      <c r="EG264" s="39">
        <f t="shared" si="1694"/>
        <v>0</v>
      </c>
      <c r="EH264" s="40">
        <v>0</v>
      </c>
      <c r="EI264" s="79">
        <v>0</v>
      </c>
      <c r="EJ264" s="39">
        <f t="shared" si="1695"/>
        <v>0</v>
      </c>
      <c r="EK264" s="40">
        <v>0</v>
      </c>
      <c r="EL264" s="79">
        <v>0</v>
      </c>
      <c r="EM264" s="39">
        <f t="shared" si="1696"/>
        <v>0</v>
      </c>
      <c r="EN264" s="40">
        <v>0</v>
      </c>
      <c r="EO264" s="79">
        <v>0</v>
      </c>
      <c r="EP264" s="39">
        <f t="shared" si="1697"/>
        <v>0</v>
      </c>
      <c r="EQ264" s="40">
        <v>0</v>
      </c>
      <c r="ER264" s="79">
        <v>0</v>
      </c>
      <c r="ES264" s="39">
        <f t="shared" si="1698"/>
        <v>0</v>
      </c>
      <c r="ET264" s="40">
        <v>0</v>
      </c>
      <c r="EU264" s="79">
        <v>0</v>
      </c>
      <c r="EV264" s="39">
        <f t="shared" si="1699"/>
        <v>0</v>
      </c>
      <c r="EW264" s="40">
        <v>0</v>
      </c>
      <c r="EX264" s="79">
        <v>0</v>
      </c>
      <c r="EY264" s="39">
        <f t="shared" si="1700"/>
        <v>0</v>
      </c>
      <c r="EZ264" s="40">
        <v>0</v>
      </c>
      <c r="FA264" s="79">
        <v>0</v>
      </c>
      <c r="FB264" s="39">
        <f t="shared" si="1701"/>
        <v>0</v>
      </c>
      <c r="FC264" s="40">
        <v>0</v>
      </c>
      <c r="FD264" s="79">
        <v>0</v>
      </c>
      <c r="FE264" s="39">
        <f t="shared" si="1702"/>
        <v>0</v>
      </c>
      <c r="FF264" s="40">
        <v>0</v>
      </c>
      <c r="FG264" s="79">
        <v>0</v>
      </c>
      <c r="FH264" s="39">
        <f t="shared" si="1703"/>
        <v>0</v>
      </c>
      <c r="FI264" s="40">
        <v>0</v>
      </c>
      <c r="FJ264" s="79">
        <v>0</v>
      </c>
      <c r="FK264" s="39">
        <f t="shared" si="1704"/>
        <v>0</v>
      </c>
      <c r="FL264" s="40">
        <v>0</v>
      </c>
      <c r="FM264" s="79">
        <v>0</v>
      </c>
      <c r="FN264" s="39">
        <f t="shared" si="1705"/>
        <v>0</v>
      </c>
      <c r="FO264" s="40">
        <v>0</v>
      </c>
      <c r="FP264" s="79">
        <v>0</v>
      </c>
      <c r="FQ264" s="39">
        <f t="shared" si="1706"/>
        <v>0</v>
      </c>
      <c r="FR264" s="40">
        <v>0</v>
      </c>
      <c r="FS264" s="79">
        <v>0</v>
      </c>
      <c r="FT264" s="39">
        <f t="shared" si="1707"/>
        <v>0</v>
      </c>
      <c r="FU264" s="40">
        <v>0</v>
      </c>
      <c r="FV264" s="79">
        <v>0</v>
      </c>
      <c r="FW264" s="39">
        <f t="shared" si="1708"/>
        <v>0</v>
      </c>
      <c r="FX264" s="40">
        <v>0</v>
      </c>
      <c r="FY264" s="79">
        <v>0</v>
      </c>
      <c r="FZ264" s="39">
        <f t="shared" si="1709"/>
        <v>0</v>
      </c>
      <c r="GA264" s="40">
        <v>0</v>
      </c>
      <c r="GB264" s="79">
        <v>0</v>
      </c>
      <c r="GC264" s="39">
        <f t="shared" si="1710"/>
        <v>0</v>
      </c>
      <c r="GD264" s="40">
        <v>0</v>
      </c>
      <c r="GE264" s="79">
        <v>0</v>
      </c>
      <c r="GF264" s="39">
        <f t="shared" si="1711"/>
        <v>0</v>
      </c>
      <c r="GG264" s="40">
        <v>0</v>
      </c>
      <c r="GH264" s="79">
        <v>0</v>
      </c>
      <c r="GI264" s="39">
        <f t="shared" si="1712"/>
        <v>0</v>
      </c>
      <c r="GJ264" s="40">
        <v>0</v>
      </c>
      <c r="GK264" s="79">
        <v>0</v>
      </c>
      <c r="GL264" s="39">
        <f t="shared" si="1713"/>
        <v>0</v>
      </c>
      <c r="GM264" s="40">
        <v>0</v>
      </c>
      <c r="GN264" s="79">
        <v>0</v>
      </c>
      <c r="GO264" s="39">
        <f t="shared" si="1714"/>
        <v>0</v>
      </c>
      <c r="GP264" s="40">
        <v>0</v>
      </c>
      <c r="GQ264" s="79">
        <v>0</v>
      </c>
      <c r="GR264" s="39">
        <f t="shared" si="1715"/>
        <v>0</v>
      </c>
      <c r="GS264" s="8">
        <f t="shared" si="1717"/>
        <v>0</v>
      </c>
      <c r="GT264" s="69">
        <f t="shared" si="1718"/>
        <v>0</v>
      </c>
    </row>
    <row r="265" spans="1:202" ht="15" thickBot="1" x14ac:dyDescent="0.35">
      <c r="A265" s="70"/>
      <c r="B265" s="55" t="s">
        <v>17</v>
      </c>
      <c r="C265" s="41">
        <f t="shared" ref="C265:D265" si="1720">SUM(C253:C264)</f>
        <v>0</v>
      </c>
      <c r="D265" s="32">
        <f t="shared" si="1720"/>
        <v>0</v>
      </c>
      <c r="E265" s="42"/>
      <c r="F265" s="41">
        <f t="shared" ref="F265:G265" si="1721">SUM(F253:F264)</f>
        <v>59.382199999999997</v>
      </c>
      <c r="G265" s="32">
        <f t="shared" si="1721"/>
        <v>5403.0319999999992</v>
      </c>
      <c r="H265" s="42"/>
      <c r="I265" s="41">
        <f t="shared" ref="I265:J265" si="1722">SUM(I253:I264)</f>
        <v>257.86635000000001</v>
      </c>
      <c r="J265" s="32">
        <f t="shared" si="1722"/>
        <v>11458.523999999999</v>
      </c>
      <c r="K265" s="42"/>
      <c r="L265" s="41">
        <f t="shared" ref="L265:M265" si="1723">SUM(L253:L264)</f>
        <v>8.64</v>
      </c>
      <c r="M265" s="32">
        <f t="shared" si="1723"/>
        <v>327.46800000000002</v>
      </c>
      <c r="N265" s="42"/>
      <c r="O265" s="41">
        <f t="shared" ref="O265:P265" si="1724">SUM(O253:O264)</f>
        <v>0</v>
      </c>
      <c r="P265" s="32">
        <f t="shared" si="1724"/>
        <v>0</v>
      </c>
      <c r="Q265" s="42"/>
      <c r="R265" s="41">
        <f t="shared" ref="R265:S265" si="1725">SUM(R253:R264)</f>
        <v>700.9778</v>
      </c>
      <c r="S265" s="32">
        <f t="shared" si="1725"/>
        <v>13465.498</v>
      </c>
      <c r="T265" s="42"/>
      <c r="U265" s="41">
        <f t="shared" ref="U265:V265" si="1726">SUM(U253:U264)</f>
        <v>0</v>
      </c>
      <c r="V265" s="32">
        <f t="shared" si="1726"/>
        <v>0</v>
      </c>
      <c r="W265" s="42"/>
      <c r="X265" s="41">
        <f t="shared" ref="X265:Y265" si="1727">SUM(X253:X264)</f>
        <v>191.09528999999998</v>
      </c>
      <c r="Y265" s="32">
        <f t="shared" si="1727"/>
        <v>11729.650999999998</v>
      </c>
      <c r="Z265" s="42"/>
      <c r="AA265" s="41">
        <f t="shared" ref="AA265:AB265" si="1728">SUM(AA253:AA264)</f>
        <v>97.997950000000003</v>
      </c>
      <c r="AB265" s="32">
        <f t="shared" si="1728"/>
        <v>291.387</v>
      </c>
      <c r="AC265" s="42"/>
      <c r="AD265" s="41">
        <f t="shared" ref="AD265:AE265" si="1729">SUM(AD253:AD264)</f>
        <v>0</v>
      </c>
      <c r="AE265" s="32">
        <f t="shared" si="1729"/>
        <v>0</v>
      </c>
      <c r="AF265" s="42"/>
      <c r="AG265" s="41">
        <f t="shared" ref="AG265:AH265" si="1730">SUM(AG253:AG264)</f>
        <v>0</v>
      </c>
      <c r="AH265" s="32">
        <f t="shared" si="1730"/>
        <v>0</v>
      </c>
      <c r="AI265" s="42"/>
      <c r="AJ265" s="41">
        <f t="shared" ref="AJ265:AK265" si="1731">SUM(AJ253:AJ264)</f>
        <v>1551.2546900000002</v>
      </c>
      <c r="AK265" s="32">
        <f t="shared" si="1731"/>
        <v>88073.269</v>
      </c>
      <c r="AL265" s="42"/>
      <c r="AM265" s="41">
        <f t="shared" ref="AM265:AN265" si="1732">SUM(AM253:AM264)</f>
        <v>0</v>
      </c>
      <c r="AN265" s="32">
        <f t="shared" si="1732"/>
        <v>0</v>
      </c>
      <c r="AO265" s="42"/>
      <c r="AP265" s="41">
        <f t="shared" ref="AP265:AQ265" si="1733">SUM(AP253:AP264)</f>
        <v>35.006100000000004</v>
      </c>
      <c r="AQ265" s="32">
        <f t="shared" si="1733"/>
        <v>179.88200000000001</v>
      </c>
      <c r="AR265" s="42"/>
      <c r="AS265" s="41">
        <f t="shared" ref="AS265:AT265" si="1734">SUM(AS253:AS264)</f>
        <v>0</v>
      </c>
      <c r="AT265" s="32">
        <f t="shared" si="1734"/>
        <v>0</v>
      </c>
      <c r="AU265" s="42"/>
      <c r="AV265" s="41">
        <f t="shared" ref="AV265:AW265" si="1735">SUM(AV253:AV264)</f>
        <v>158345.14083000002</v>
      </c>
      <c r="AW265" s="32">
        <f t="shared" si="1735"/>
        <v>54919.885999999999</v>
      </c>
      <c r="AX265" s="42"/>
      <c r="AY265" s="41">
        <f t="shared" ref="AY265:AZ265" si="1736">SUM(AY253:AY264)</f>
        <v>0</v>
      </c>
      <c r="AZ265" s="32">
        <f t="shared" si="1736"/>
        <v>0</v>
      </c>
      <c r="BA265" s="42"/>
      <c r="BB265" s="41">
        <f t="shared" ref="BB265:BC265" si="1737">SUM(BB253:BB264)</f>
        <v>0</v>
      </c>
      <c r="BC265" s="32">
        <f t="shared" si="1737"/>
        <v>0</v>
      </c>
      <c r="BD265" s="42"/>
      <c r="BE265" s="41">
        <f t="shared" ref="BE265:BF265" si="1738">SUM(BE253:BE264)</f>
        <v>15.057</v>
      </c>
      <c r="BF265" s="32">
        <f t="shared" si="1738"/>
        <v>538.65200000000004</v>
      </c>
      <c r="BG265" s="42"/>
      <c r="BH265" s="41">
        <f t="shared" ref="BH265:BI265" si="1739">SUM(BH253:BH264)</f>
        <v>44.158079999999998</v>
      </c>
      <c r="BI265" s="32">
        <f t="shared" si="1739"/>
        <v>2238.1710000000003</v>
      </c>
      <c r="BJ265" s="42"/>
      <c r="BK265" s="41">
        <f t="shared" ref="BK265:BL265" si="1740">SUM(BK253:BK264)</f>
        <v>0</v>
      </c>
      <c r="BL265" s="32">
        <f t="shared" si="1740"/>
        <v>0</v>
      </c>
      <c r="BM265" s="42"/>
      <c r="BN265" s="41">
        <f t="shared" ref="BN265:BO265" si="1741">SUM(BN253:BN264)</f>
        <v>0</v>
      </c>
      <c r="BO265" s="32">
        <f t="shared" si="1741"/>
        <v>0</v>
      </c>
      <c r="BP265" s="42"/>
      <c r="BQ265" s="41">
        <f t="shared" ref="BQ265:BR265" si="1742">SUM(BQ253:BQ264)</f>
        <v>0</v>
      </c>
      <c r="BR265" s="32">
        <f t="shared" si="1742"/>
        <v>0</v>
      </c>
      <c r="BS265" s="42"/>
      <c r="BT265" s="41">
        <f t="shared" ref="BT265:BU265" si="1743">SUM(BT253:BT264)</f>
        <v>32.272120000000001</v>
      </c>
      <c r="BU265" s="32">
        <f t="shared" si="1743"/>
        <v>1746.9479999999999</v>
      </c>
      <c r="BV265" s="42"/>
      <c r="BW265" s="41">
        <f t="shared" ref="BW265:BX265" si="1744">SUM(BW253:BW264)</f>
        <v>0</v>
      </c>
      <c r="BX265" s="32">
        <f t="shared" si="1744"/>
        <v>0</v>
      </c>
      <c r="BY265" s="42"/>
      <c r="BZ265" s="41">
        <f t="shared" ref="BZ265:CA265" si="1745">SUM(BZ253:BZ264)</f>
        <v>260.92212999999998</v>
      </c>
      <c r="CA265" s="32">
        <f t="shared" si="1745"/>
        <v>6077.2389999999996</v>
      </c>
      <c r="CB265" s="42"/>
      <c r="CC265" s="41">
        <f t="shared" ref="CC265:CD265" si="1746">SUM(CC253:CC264)</f>
        <v>0</v>
      </c>
      <c r="CD265" s="32">
        <f t="shared" si="1746"/>
        <v>0</v>
      </c>
      <c r="CE265" s="42"/>
      <c r="CF265" s="41">
        <f t="shared" ref="CF265:CG265" si="1747">SUM(CF253:CF264)</f>
        <v>85.560599999999994</v>
      </c>
      <c r="CG265" s="32">
        <f t="shared" si="1747"/>
        <v>5705.0599999999995</v>
      </c>
      <c r="CH265" s="42"/>
      <c r="CI265" s="41">
        <f t="shared" ref="CI265:CJ265" si="1748">SUM(CI253:CI264)</f>
        <v>0</v>
      </c>
      <c r="CJ265" s="32">
        <f t="shared" si="1748"/>
        <v>0</v>
      </c>
      <c r="CK265" s="42"/>
      <c r="CL265" s="41">
        <f t="shared" ref="CL265:CM265" si="1749">SUM(CL253:CL264)</f>
        <v>0</v>
      </c>
      <c r="CM265" s="32">
        <f t="shared" si="1749"/>
        <v>0</v>
      </c>
      <c r="CN265" s="42"/>
      <c r="CO265" s="41">
        <f t="shared" ref="CO265:CP265" si="1750">SUM(CO253:CO264)</f>
        <v>0</v>
      </c>
      <c r="CP265" s="32">
        <f t="shared" si="1750"/>
        <v>0</v>
      </c>
      <c r="CQ265" s="42"/>
      <c r="CR265" s="41">
        <f t="shared" ref="CR265:CS265" si="1751">SUM(CR253:CR264)</f>
        <v>4.2850000000000001</v>
      </c>
      <c r="CS265" s="32">
        <f t="shared" si="1751"/>
        <v>435.98500000000001</v>
      </c>
      <c r="CT265" s="42"/>
      <c r="CU265" s="41">
        <f t="shared" ref="CU265:CV265" si="1752">SUM(CU253:CU264)</f>
        <v>0</v>
      </c>
      <c r="CV265" s="32">
        <f t="shared" si="1752"/>
        <v>0</v>
      </c>
      <c r="CW265" s="42"/>
      <c r="CX265" s="41">
        <f t="shared" ref="CX265:CY265" si="1753">SUM(CX253:CX264)</f>
        <v>3.0000000000000001E-3</v>
      </c>
      <c r="CY265" s="32">
        <f t="shared" si="1753"/>
        <v>0.01</v>
      </c>
      <c r="CZ265" s="42"/>
      <c r="DA265" s="41">
        <f t="shared" ref="DA265:DB265" si="1754">SUM(DA253:DA264)</f>
        <v>0</v>
      </c>
      <c r="DB265" s="32">
        <f t="shared" si="1754"/>
        <v>0</v>
      </c>
      <c r="DC265" s="42"/>
      <c r="DD265" s="41">
        <f t="shared" ref="DD265:DE265" si="1755">SUM(DD253:DD264)</f>
        <v>0</v>
      </c>
      <c r="DE265" s="32">
        <f t="shared" si="1755"/>
        <v>0</v>
      </c>
      <c r="DF265" s="42"/>
      <c r="DG265" s="41">
        <f t="shared" ref="DG265:DH265" si="1756">SUM(DG253:DG264)</f>
        <v>0</v>
      </c>
      <c r="DH265" s="32">
        <f t="shared" si="1756"/>
        <v>0</v>
      </c>
      <c r="DI265" s="42"/>
      <c r="DJ265" s="41">
        <f t="shared" ref="DJ265:DK265" si="1757">SUM(DJ253:DJ264)</f>
        <v>0</v>
      </c>
      <c r="DK265" s="32">
        <f t="shared" si="1757"/>
        <v>0</v>
      </c>
      <c r="DL265" s="42"/>
      <c r="DM265" s="41">
        <f t="shared" ref="DM265:DN265" si="1758">SUM(DM253:DM264)</f>
        <v>2818.3724999999999</v>
      </c>
      <c r="DN265" s="32">
        <f t="shared" si="1758"/>
        <v>137030.75599999999</v>
      </c>
      <c r="DO265" s="42"/>
      <c r="DP265" s="41">
        <f t="shared" ref="DP265:DQ265" si="1759">SUM(DP253:DP264)</f>
        <v>0</v>
      </c>
      <c r="DQ265" s="32">
        <f t="shared" si="1759"/>
        <v>0</v>
      </c>
      <c r="DR265" s="42"/>
      <c r="DS265" s="41">
        <f t="shared" ref="DS265:DT265" si="1760">SUM(DS253:DS264)</f>
        <v>0</v>
      </c>
      <c r="DT265" s="32">
        <f t="shared" si="1760"/>
        <v>0</v>
      </c>
      <c r="DU265" s="42"/>
      <c r="DV265" s="41">
        <f t="shared" ref="DV265:DW265" si="1761">SUM(DV253:DV264)</f>
        <v>0</v>
      </c>
      <c r="DW265" s="32">
        <f t="shared" si="1761"/>
        <v>0</v>
      </c>
      <c r="DX265" s="42"/>
      <c r="DY265" s="41">
        <f t="shared" ref="DY265:DZ265" si="1762">SUM(DY253:DY264)</f>
        <v>0</v>
      </c>
      <c r="DZ265" s="32">
        <f t="shared" si="1762"/>
        <v>0</v>
      </c>
      <c r="EA265" s="42"/>
      <c r="EB265" s="41">
        <f t="shared" ref="EB265:EC265" si="1763">SUM(EB253:EB264)</f>
        <v>0</v>
      </c>
      <c r="EC265" s="32">
        <f t="shared" si="1763"/>
        <v>0</v>
      </c>
      <c r="ED265" s="42"/>
      <c r="EE265" s="41">
        <f t="shared" ref="EE265:EF265" si="1764">SUM(EE253:EE264)</f>
        <v>0</v>
      </c>
      <c r="EF265" s="32">
        <f t="shared" si="1764"/>
        <v>0</v>
      </c>
      <c r="EG265" s="42"/>
      <c r="EH265" s="41">
        <f t="shared" ref="EH265:EI265" si="1765">SUM(EH253:EH264)</f>
        <v>3.0000000000000001E-3</v>
      </c>
      <c r="EI265" s="32">
        <f t="shared" si="1765"/>
        <v>4.1000000000000002E-2</v>
      </c>
      <c r="EJ265" s="42"/>
      <c r="EK265" s="41">
        <f t="shared" ref="EK265:EL265" si="1766">SUM(EK253:EK264)</f>
        <v>5.4000000000000001E-4</v>
      </c>
      <c r="EL265" s="32">
        <f t="shared" si="1766"/>
        <v>0.29699999999999999</v>
      </c>
      <c r="EM265" s="42"/>
      <c r="EN265" s="41">
        <f t="shared" ref="EN265:EO265" si="1767">SUM(EN253:EN264)</f>
        <v>8.5708199999999994</v>
      </c>
      <c r="EO265" s="32">
        <f t="shared" si="1767"/>
        <v>1132.636</v>
      </c>
      <c r="EP265" s="42"/>
      <c r="EQ265" s="41">
        <f t="shared" ref="EQ265:ER265" si="1768">SUM(EQ253:EQ264)</f>
        <v>0</v>
      </c>
      <c r="ER265" s="32">
        <f t="shared" si="1768"/>
        <v>0</v>
      </c>
      <c r="ES265" s="42"/>
      <c r="ET265" s="41">
        <f t="shared" ref="ET265:EU265" si="1769">SUM(ET253:ET264)</f>
        <v>1254.9968800000001</v>
      </c>
      <c r="EU265" s="32">
        <f t="shared" si="1769"/>
        <v>43406.721999999994</v>
      </c>
      <c r="EV265" s="42"/>
      <c r="EW265" s="41">
        <f t="shared" ref="EW265:EX265" si="1770">SUM(EW253:EW264)</f>
        <v>0</v>
      </c>
      <c r="EX265" s="32">
        <f t="shared" si="1770"/>
        <v>0</v>
      </c>
      <c r="EY265" s="42"/>
      <c r="EZ265" s="41">
        <f t="shared" ref="EZ265:FA265" si="1771">SUM(EZ253:EZ264)</f>
        <v>2.6700000000000001E-3</v>
      </c>
      <c r="FA265" s="32">
        <f t="shared" si="1771"/>
        <v>0.03</v>
      </c>
      <c r="FB265" s="42"/>
      <c r="FC265" s="41">
        <f t="shared" ref="FC265:FD265" si="1772">SUM(FC253:FC264)</f>
        <v>0</v>
      </c>
      <c r="FD265" s="32">
        <f t="shared" si="1772"/>
        <v>0</v>
      </c>
      <c r="FE265" s="42"/>
      <c r="FF265" s="41">
        <f t="shared" ref="FF265:FG265" si="1773">SUM(FF253:FF264)</f>
        <v>97.208569999999995</v>
      </c>
      <c r="FG265" s="32">
        <f t="shared" si="1773"/>
        <v>6717.58</v>
      </c>
      <c r="FH265" s="42"/>
      <c r="FI265" s="41">
        <f t="shared" ref="FI265:FJ265" si="1774">SUM(FI253:FI264)</f>
        <v>0</v>
      </c>
      <c r="FJ265" s="32">
        <f t="shared" si="1774"/>
        <v>0</v>
      </c>
      <c r="FK265" s="42"/>
      <c r="FL265" s="41">
        <f t="shared" ref="FL265:FM265" si="1775">SUM(FL253:FL264)</f>
        <v>230.01297000000002</v>
      </c>
      <c r="FM265" s="32">
        <f t="shared" si="1775"/>
        <v>11506.099999999999</v>
      </c>
      <c r="FN265" s="42"/>
      <c r="FO265" s="41">
        <f t="shared" ref="FO265:FP265" si="1776">SUM(FO253:FO264)</f>
        <v>0.01</v>
      </c>
      <c r="FP265" s="32">
        <f t="shared" si="1776"/>
        <v>7.8E-2</v>
      </c>
      <c r="FQ265" s="42"/>
      <c r="FR265" s="41">
        <f t="shared" ref="FR265:FS265" si="1777">SUM(FR253:FR264)</f>
        <v>0</v>
      </c>
      <c r="FS265" s="32">
        <f t="shared" si="1777"/>
        <v>0</v>
      </c>
      <c r="FT265" s="42"/>
      <c r="FU265" s="41">
        <f t="shared" ref="FU265:FV265" si="1778">SUM(FU253:FU264)</f>
        <v>0</v>
      </c>
      <c r="FV265" s="32">
        <f t="shared" si="1778"/>
        <v>0</v>
      </c>
      <c r="FW265" s="42"/>
      <c r="FX265" s="41">
        <f t="shared" ref="FX265:FY265" si="1779">SUM(FX253:FX264)</f>
        <v>0</v>
      </c>
      <c r="FY265" s="32">
        <f t="shared" si="1779"/>
        <v>0</v>
      </c>
      <c r="FZ265" s="42"/>
      <c r="GA265" s="41">
        <f t="shared" ref="GA265:GB265" si="1780">SUM(GA253:GA264)</f>
        <v>3.9508199999999998</v>
      </c>
      <c r="GB265" s="32">
        <f t="shared" si="1780"/>
        <v>653.07300000000009</v>
      </c>
      <c r="GC265" s="42"/>
      <c r="GD265" s="41">
        <f t="shared" ref="GD265:GE265" si="1781">SUM(GD253:GD264)</f>
        <v>156.64991000000001</v>
      </c>
      <c r="GE265" s="32">
        <f t="shared" si="1781"/>
        <v>7936.3320000000003</v>
      </c>
      <c r="GF265" s="42"/>
      <c r="GG265" s="41">
        <f t="shared" ref="GG265:GH265" si="1782">SUM(GG253:GG264)</f>
        <v>0</v>
      </c>
      <c r="GH265" s="32">
        <f t="shared" si="1782"/>
        <v>0</v>
      </c>
      <c r="GI265" s="42"/>
      <c r="GJ265" s="41">
        <f t="shared" ref="GJ265:GK265" si="1783">SUM(GJ253:GJ264)</f>
        <v>0</v>
      </c>
      <c r="GK265" s="32">
        <f t="shared" si="1783"/>
        <v>0</v>
      </c>
      <c r="GL265" s="42"/>
      <c r="GM265" s="41">
        <f t="shared" ref="GM265:GN265" si="1784">SUM(GM253:GM264)</f>
        <v>1.0800000000000001E-2</v>
      </c>
      <c r="GN265" s="32">
        <f t="shared" si="1784"/>
        <v>0.34299999999999997</v>
      </c>
      <c r="GO265" s="42"/>
      <c r="GP265" s="41">
        <f t="shared" ref="GP265:GQ265" si="1785">SUM(GP253:GP264)</f>
        <v>0</v>
      </c>
      <c r="GQ265" s="32">
        <f t="shared" si="1785"/>
        <v>0</v>
      </c>
      <c r="GR265" s="42"/>
      <c r="GS265" s="67">
        <f t="shared" si="1717"/>
        <v>166259.40862</v>
      </c>
      <c r="GT265" s="65">
        <f t="shared" si="1718"/>
        <v>410974.65</v>
      </c>
    </row>
  </sheetData>
  <mergeCells count="68">
    <mergeCell ref="GM4:GO4"/>
    <mergeCell ref="EZ4:FB4"/>
    <mergeCell ref="ET4:EV4"/>
    <mergeCell ref="DS4:DU4"/>
    <mergeCell ref="CR4:CT4"/>
    <mergeCell ref="EH4:EJ4"/>
    <mergeCell ref="EW4:EY4"/>
    <mergeCell ref="DJ4:DL4"/>
    <mergeCell ref="CU4:CW4"/>
    <mergeCell ref="DG4:DI4"/>
    <mergeCell ref="DA4:DC4"/>
    <mergeCell ref="EN4:EP4"/>
    <mergeCell ref="DD4:DF4"/>
    <mergeCell ref="FU4:FW4"/>
    <mergeCell ref="EB4:ED4"/>
    <mergeCell ref="DV4:DX4"/>
    <mergeCell ref="A4:B4"/>
    <mergeCell ref="U4:W4"/>
    <mergeCell ref="BB4:BD4"/>
    <mergeCell ref="AP4:AR4"/>
    <mergeCell ref="AS4:AU4"/>
    <mergeCell ref="AA4:AC4"/>
    <mergeCell ref="AV4:AX4"/>
    <mergeCell ref="CX4:CZ4"/>
    <mergeCell ref="DY4:EA4"/>
    <mergeCell ref="BN4:BP4"/>
    <mergeCell ref="BK4:BM4"/>
    <mergeCell ref="AG4:AI4"/>
    <mergeCell ref="BH4:BJ4"/>
    <mergeCell ref="BE4:BG4"/>
    <mergeCell ref="CC4:CE4"/>
    <mergeCell ref="CO4:CQ4"/>
    <mergeCell ref="BW4:BY4"/>
    <mergeCell ref="CF4:CH4"/>
    <mergeCell ref="CI4:CK4"/>
    <mergeCell ref="CL4:CN4"/>
    <mergeCell ref="GP4:GR4"/>
    <mergeCell ref="DM4:DO4"/>
    <mergeCell ref="EE4:EG4"/>
    <mergeCell ref="EQ4:ES4"/>
    <mergeCell ref="FL4:FN4"/>
    <mergeCell ref="FX4:FZ4"/>
    <mergeCell ref="GA4:GC4"/>
    <mergeCell ref="GD4:GF4"/>
    <mergeCell ref="DP4:DR4"/>
    <mergeCell ref="EK4:EM4"/>
    <mergeCell ref="GJ4:GL4"/>
    <mergeCell ref="GG4:GI4"/>
    <mergeCell ref="FI4:FK4"/>
    <mergeCell ref="FF4:FH4"/>
    <mergeCell ref="FC4:FE4"/>
    <mergeCell ref="FO4:FQ4"/>
    <mergeCell ref="FR4:FT4"/>
    <mergeCell ref="C2:AC2"/>
    <mergeCell ref="C4:E4"/>
    <mergeCell ref="F4:H4"/>
    <mergeCell ref="X4:Z4"/>
    <mergeCell ref="BQ4:BS4"/>
    <mergeCell ref="L4:N4"/>
    <mergeCell ref="AM4:AO4"/>
    <mergeCell ref="I4:K4"/>
    <mergeCell ref="AJ4:AL4"/>
    <mergeCell ref="O4:Q4"/>
    <mergeCell ref="AD4:AF4"/>
    <mergeCell ref="R4:T4"/>
    <mergeCell ref="AY4:BA4"/>
    <mergeCell ref="BT4:BV4"/>
    <mergeCell ref="BZ4:C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2309.10.90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2025-06-04T12:16:27Z</dcterms:modified>
</cp:coreProperties>
</file>