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ARS\Opdateringsdokumente - maandeliks\Hoofstuk 22\"/>
    </mc:Choice>
  </mc:AlternateContent>
  <xr:revisionPtr revIDLastSave="0" documentId="13_ncr:1_{D9544FFB-3DF6-4E44-9695-0E478EE97AFB}" xr6:coauthVersionLast="47" xr6:coauthVersionMax="47" xr10:uidLastSave="{00000000-0000-0000-0000-000000000000}"/>
  <bookViews>
    <workbookView xWindow="6396" yWindow="84" windowWidth="8760" windowHeight="12240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4" l="1"/>
  <c r="CL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M239" i="4"/>
  <c r="CL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M226" i="4"/>
  <c r="CL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M213" i="4"/>
  <c r="CL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M200" i="4"/>
  <c r="CL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M187" i="4"/>
  <c r="CL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M174" i="4"/>
  <c r="CL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M161" i="4"/>
  <c r="CL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M148" i="4"/>
  <c r="CL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M135" i="4"/>
  <c r="CL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M122" i="4"/>
  <c r="CL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M109" i="4"/>
  <c r="CL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M96" i="4"/>
  <c r="CL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M83" i="4"/>
  <c r="CL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M70" i="4"/>
  <c r="CL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M57" i="4"/>
  <c r="CL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M44" i="4"/>
  <c r="CL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M31" i="4"/>
  <c r="CL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M18" i="4"/>
  <c r="CL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M265" i="4"/>
  <c r="CL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AB213" i="3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W264" i="4"/>
  <c r="DV264" i="4"/>
  <c r="DW263" i="4"/>
  <c r="DV263" i="4"/>
  <c r="DW262" i="4"/>
  <c r="DV262" i="4"/>
  <c r="DW261" i="4"/>
  <c r="DV261" i="4"/>
  <c r="DW260" i="4"/>
  <c r="DV260" i="4"/>
  <c r="DW259" i="4"/>
  <c r="DV259" i="4"/>
  <c r="DW258" i="4"/>
  <c r="DV258" i="4"/>
  <c r="DW257" i="4"/>
  <c r="DV257" i="4"/>
  <c r="DW256" i="4"/>
  <c r="DV256" i="4"/>
  <c r="DW255" i="4"/>
  <c r="DV255" i="4"/>
  <c r="DW254" i="4"/>
  <c r="DV254" i="4"/>
  <c r="DW253" i="4"/>
  <c r="DV253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U264" i="4"/>
  <c r="DR264" i="4"/>
  <c r="DO264" i="4"/>
  <c r="DL264" i="4"/>
  <c r="DI264" i="4"/>
  <c r="DF264" i="4"/>
  <c r="DC264" i="4"/>
  <c r="CZ264" i="4"/>
  <c r="CW264" i="4"/>
  <c r="CT264" i="4"/>
  <c r="CQ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U263" i="4"/>
  <c r="DR263" i="4"/>
  <c r="DO263" i="4"/>
  <c r="DL263" i="4"/>
  <c r="DI263" i="4"/>
  <c r="DF263" i="4"/>
  <c r="DC263" i="4"/>
  <c r="CZ263" i="4"/>
  <c r="CW263" i="4"/>
  <c r="CT263" i="4"/>
  <c r="CQ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U262" i="4"/>
  <c r="DR262" i="4"/>
  <c r="DO262" i="4"/>
  <c r="DL262" i="4"/>
  <c r="DI262" i="4"/>
  <c r="DF262" i="4"/>
  <c r="DC262" i="4"/>
  <c r="CZ262" i="4"/>
  <c r="CW262" i="4"/>
  <c r="CT262" i="4"/>
  <c r="CQ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U261" i="4"/>
  <c r="DR261" i="4"/>
  <c r="DO261" i="4"/>
  <c r="DL261" i="4"/>
  <c r="DI261" i="4"/>
  <c r="DF261" i="4"/>
  <c r="DC261" i="4"/>
  <c r="CZ261" i="4"/>
  <c r="CW261" i="4"/>
  <c r="CT261" i="4"/>
  <c r="CQ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U260" i="4"/>
  <c r="DR260" i="4"/>
  <c r="DO260" i="4"/>
  <c r="DL260" i="4"/>
  <c r="DI260" i="4"/>
  <c r="DF260" i="4"/>
  <c r="DC260" i="4"/>
  <c r="CZ260" i="4"/>
  <c r="CW260" i="4"/>
  <c r="CT260" i="4"/>
  <c r="CQ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U259" i="4"/>
  <c r="DR259" i="4"/>
  <c r="DO259" i="4"/>
  <c r="DL259" i="4"/>
  <c r="DI259" i="4"/>
  <c r="DF259" i="4"/>
  <c r="DC259" i="4"/>
  <c r="CZ259" i="4"/>
  <c r="CW259" i="4"/>
  <c r="CT259" i="4"/>
  <c r="CQ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U258" i="4"/>
  <c r="DR258" i="4"/>
  <c r="DO258" i="4"/>
  <c r="DL258" i="4"/>
  <c r="DI258" i="4"/>
  <c r="DF258" i="4"/>
  <c r="DC258" i="4"/>
  <c r="CZ258" i="4"/>
  <c r="CW258" i="4"/>
  <c r="CT258" i="4"/>
  <c r="CQ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U257" i="4"/>
  <c r="DR257" i="4"/>
  <c r="DO257" i="4"/>
  <c r="DL257" i="4"/>
  <c r="DI257" i="4"/>
  <c r="DF257" i="4"/>
  <c r="DC257" i="4"/>
  <c r="CZ257" i="4"/>
  <c r="CW257" i="4"/>
  <c r="CT257" i="4"/>
  <c r="CQ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U256" i="4"/>
  <c r="DR256" i="4"/>
  <c r="DO256" i="4"/>
  <c r="DL256" i="4"/>
  <c r="DI256" i="4"/>
  <c r="DF256" i="4"/>
  <c r="DC256" i="4"/>
  <c r="CZ256" i="4"/>
  <c r="CW256" i="4"/>
  <c r="CT256" i="4"/>
  <c r="CQ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U255" i="4"/>
  <c r="DR255" i="4"/>
  <c r="DO255" i="4"/>
  <c r="DL255" i="4"/>
  <c r="DI255" i="4"/>
  <c r="DF255" i="4"/>
  <c r="DC255" i="4"/>
  <c r="CZ255" i="4"/>
  <c r="CW255" i="4"/>
  <c r="CT255" i="4"/>
  <c r="CQ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U254" i="4"/>
  <c r="DR254" i="4"/>
  <c r="DO254" i="4"/>
  <c r="DL254" i="4"/>
  <c r="DI254" i="4"/>
  <c r="DF254" i="4"/>
  <c r="DC254" i="4"/>
  <c r="CZ254" i="4"/>
  <c r="CW254" i="4"/>
  <c r="CT254" i="4"/>
  <c r="CQ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U253" i="4"/>
  <c r="DR253" i="4"/>
  <c r="DO253" i="4"/>
  <c r="DL253" i="4"/>
  <c r="DI253" i="4"/>
  <c r="DF253" i="4"/>
  <c r="DC253" i="4"/>
  <c r="CZ253" i="4"/>
  <c r="CW253" i="4"/>
  <c r="CT253" i="4"/>
  <c r="CQ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W251" i="4"/>
  <c r="DV251" i="4"/>
  <c r="DW250" i="4"/>
  <c r="DV250" i="4"/>
  <c r="DW249" i="4"/>
  <c r="DV249" i="4"/>
  <c r="DW248" i="4"/>
  <c r="DV248" i="4"/>
  <c r="DW247" i="4"/>
  <c r="DV247" i="4"/>
  <c r="DW246" i="4"/>
  <c r="DV246" i="4"/>
  <c r="DW245" i="4"/>
  <c r="DV245" i="4"/>
  <c r="DW244" i="4"/>
  <c r="DV244" i="4"/>
  <c r="DW243" i="4"/>
  <c r="DV243" i="4"/>
  <c r="DW242" i="4"/>
  <c r="DV242" i="4"/>
  <c r="DW241" i="4"/>
  <c r="DV241" i="4"/>
  <c r="DV240" i="4"/>
  <c r="DW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T252" i="4"/>
  <c r="DS252" i="4"/>
  <c r="DQ252" i="4"/>
  <c r="DP252" i="4"/>
  <c r="DK252" i="4"/>
  <c r="DJ252" i="4"/>
  <c r="DH252" i="4"/>
  <c r="DG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U251" i="4"/>
  <c r="DR251" i="4"/>
  <c r="DL251" i="4"/>
  <c r="DI251" i="4"/>
  <c r="DO251" i="4"/>
  <c r="DF251" i="4"/>
  <c r="DC251" i="4"/>
  <c r="CZ251" i="4"/>
  <c r="CW251" i="4"/>
  <c r="CT251" i="4"/>
  <c r="CQ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U250" i="4"/>
  <c r="DR250" i="4"/>
  <c r="DL250" i="4"/>
  <c r="DI250" i="4"/>
  <c r="DO250" i="4"/>
  <c r="DF250" i="4"/>
  <c r="DC250" i="4"/>
  <c r="CZ250" i="4"/>
  <c r="CW250" i="4"/>
  <c r="CT250" i="4"/>
  <c r="CQ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U249" i="4"/>
  <c r="DR249" i="4"/>
  <c r="DL249" i="4"/>
  <c r="DI249" i="4"/>
  <c r="DO249" i="4"/>
  <c r="DF249" i="4"/>
  <c r="DC249" i="4"/>
  <c r="CZ249" i="4"/>
  <c r="CW249" i="4"/>
  <c r="CT249" i="4"/>
  <c r="CQ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U248" i="4"/>
  <c r="DR248" i="4"/>
  <c r="DL248" i="4"/>
  <c r="DI248" i="4"/>
  <c r="DO248" i="4"/>
  <c r="DF248" i="4"/>
  <c r="DC248" i="4"/>
  <c r="CZ248" i="4"/>
  <c r="CW248" i="4"/>
  <c r="CT248" i="4"/>
  <c r="CQ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U247" i="4"/>
  <c r="DR247" i="4"/>
  <c r="DL247" i="4"/>
  <c r="DI247" i="4"/>
  <c r="DO247" i="4"/>
  <c r="DF247" i="4"/>
  <c r="DC247" i="4"/>
  <c r="CZ247" i="4"/>
  <c r="CW247" i="4"/>
  <c r="CT247" i="4"/>
  <c r="CQ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U246" i="4"/>
  <c r="DR246" i="4"/>
  <c r="DL246" i="4"/>
  <c r="DI246" i="4"/>
  <c r="DO246" i="4"/>
  <c r="DF246" i="4"/>
  <c r="DC246" i="4"/>
  <c r="CZ246" i="4"/>
  <c r="CW246" i="4"/>
  <c r="CT246" i="4"/>
  <c r="CQ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U245" i="4"/>
  <c r="DR245" i="4"/>
  <c r="DL245" i="4"/>
  <c r="DI245" i="4"/>
  <c r="DO245" i="4"/>
  <c r="DF245" i="4"/>
  <c r="DC245" i="4"/>
  <c r="CZ245" i="4"/>
  <c r="CW245" i="4"/>
  <c r="CT245" i="4"/>
  <c r="CQ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U244" i="4"/>
  <c r="DR244" i="4"/>
  <c r="DL244" i="4"/>
  <c r="DI244" i="4"/>
  <c r="DO244" i="4"/>
  <c r="DF244" i="4"/>
  <c r="DC244" i="4"/>
  <c r="CZ244" i="4"/>
  <c r="CW244" i="4"/>
  <c r="CT244" i="4"/>
  <c r="CQ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U243" i="4"/>
  <c r="DR243" i="4"/>
  <c r="DL243" i="4"/>
  <c r="DI243" i="4"/>
  <c r="DO243" i="4"/>
  <c r="DF243" i="4"/>
  <c r="DC243" i="4"/>
  <c r="CZ243" i="4"/>
  <c r="CW243" i="4"/>
  <c r="CT243" i="4"/>
  <c r="CQ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U242" i="4"/>
  <c r="DR242" i="4"/>
  <c r="DL242" i="4"/>
  <c r="DI242" i="4"/>
  <c r="DO242" i="4"/>
  <c r="DF242" i="4"/>
  <c r="DC242" i="4"/>
  <c r="CZ242" i="4"/>
  <c r="CW242" i="4"/>
  <c r="CT242" i="4"/>
  <c r="CQ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U241" i="4"/>
  <c r="DR241" i="4"/>
  <c r="DL241" i="4"/>
  <c r="DI241" i="4"/>
  <c r="DO241" i="4"/>
  <c r="DF241" i="4"/>
  <c r="DC241" i="4"/>
  <c r="CZ241" i="4"/>
  <c r="CW241" i="4"/>
  <c r="CT241" i="4"/>
  <c r="CQ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U240" i="4"/>
  <c r="DR240" i="4"/>
  <c r="DL240" i="4"/>
  <c r="DI240" i="4"/>
  <c r="DO240" i="4"/>
  <c r="DF240" i="4"/>
  <c r="DC240" i="4"/>
  <c r="CZ240" i="4"/>
  <c r="CW240" i="4"/>
  <c r="CT240" i="4"/>
  <c r="CQ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DV265" i="4" l="1"/>
  <c r="DW265" i="4"/>
  <c r="DV252" i="4"/>
  <c r="DW252" i="4"/>
  <c r="FS226" i="3"/>
  <c r="FR226" i="3"/>
  <c r="FR213" i="3"/>
  <c r="FS213" i="3"/>
  <c r="DW238" i="4"/>
  <c r="DV238" i="4"/>
  <c r="DW237" i="4"/>
  <c r="DV237" i="4"/>
  <c r="DW236" i="4"/>
  <c r="DV236" i="4"/>
  <c r="DW235" i="4"/>
  <c r="DV235" i="4"/>
  <c r="DW234" i="4"/>
  <c r="DV234" i="4"/>
  <c r="DW232" i="4"/>
  <c r="DV232" i="4"/>
  <c r="DW231" i="4"/>
  <c r="DV231" i="4"/>
  <c r="DW230" i="4"/>
  <c r="DV230" i="4"/>
  <c r="DW229" i="4"/>
  <c r="DV229" i="4"/>
  <c r="DW228" i="4"/>
  <c r="DV228" i="4"/>
  <c r="DW227" i="4"/>
  <c r="DV227" i="4"/>
  <c r="DW233" i="4"/>
  <c r="DV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T239" i="4"/>
  <c r="DS239" i="4"/>
  <c r="DQ239" i="4"/>
  <c r="DP239" i="4"/>
  <c r="DK239" i="4"/>
  <c r="DJ239" i="4"/>
  <c r="DH239" i="4"/>
  <c r="DG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U238" i="4"/>
  <c r="DR238" i="4"/>
  <c r="DL238" i="4"/>
  <c r="DI238" i="4"/>
  <c r="DO238" i="4"/>
  <c r="DF238" i="4"/>
  <c r="DC238" i="4"/>
  <c r="CZ238" i="4"/>
  <c r="CW238" i="4"/>
  <c r="CT238" i="4"/>
  <c r="CQ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U237" i="4"/>
  <c r="DR237" i="4"/>
  <c r="DL237" i="4"/>
  <c r="DI237" i="4"/>
  <c r="DO237" i="4"/>
  <c r="DF237" i="4"/>
  <c r="DC237" i="4"/>
  <c r="CZ237" i="4"/>
  <c r="CW237" i="4"/>
  <c r="CT237" i="4"/>
  <c r="CQ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U236" i="4"/>
  <c r="DR236" i="4"/>
  <c r="DL236" i="4"/>
  <c r="DI236" i="4"/>
  <c r="DO236" i="4"/>
  <c r="DF236" i="4"/>
  <c r="DC236" i="4"/>
  <c r="CZ236" i="4"/>
  <c r="CW236" i="4"/>
  <c r="CT236" i="4"/>
  <c r="CQ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U235" i="4"/>
  <c r="DR235" i="4"/>
  <c r="DL235" i="4"/>
  <c r="DI235" i="4"/>
  <c r="DO235" i="4"/>
  <c r="DF235" i="4"/>
  <c r="DC235" i="4"/>
  <c r="CZ235" i="4"/>
  <c r="CW235" i="4"/>
  <c r="CT235" i="4"/>
  <c r="CQ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U234" i="4"/>
  <c r="DR234" i="4"/>
  <c r="DL234" i="4"/>
  <c r="DI234" i="4"/>
  <c r="DO234" i="4"/>
  <c r="DF234" i="4"/>
  <c r="DC234" i="4"/>
  <c r="CZ234" i="4"/>
  <c r="CW234" i="4"/>
  <c r="CT234" i="4"/>
  <c r="CQ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U233" i="4"/>
  <c r="DR233" i="4"/>
  <c r="DL233" i="4"/>
  <c r="DI233" i="4"/>
  <c r="DO233" i="4"/>
  <c r="DF233" i="4"/>
  <c r="DC233" i="4"/>
  <c r="CZ233" i="4"/>
  <c r="CW233" i="4"/>
  <c r="CT233" i="4"/>
  <c r="CQ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U232" i="4"/>
  <c r="DR232" i="4"/>
  <c r="DL232" i="4"/>
  <c r="DI232" i="4"/>
  <c r="DO232" i="4"/>
  <c r="DF232" i="4"/>
  <c r="DC232" i="4"/>
  <c r="CZ232" i="4"/>
  <c r="CW232" i="4"/>
  <c r="CT232" i="4"/>
  <c r="CQ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U231" i="4"/>
  <c r="DR231" i="4"/>
  <c r="DL231" i="4"/>
  <c r="DI231" i="4"/>
  <c r="DO231" i="4"/>
  <c r="DF231" i="4"/>
  <c r="DC231" i="4"/>
  <c r="CZ231" i="4"/>
  <c r="CW231" i="4"/>
  <c r="CT231" i="4"/>
  <c r="CQ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U230" i="4"/>
  <c r="DR230" i="4"/>
  <c r="DL230" i="4"/>
  <c r="DI230" i="4"/>
  <c r="DO230" i="4"/>
  <c r="DF230" i="4"/>
  <c r="DC230" i="4"/>
  <c r="CZ230" i="4"/>
  <c r="CW230" i="4"/>
  <c r="CT230" i="4"/>
  <c r="CQ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U229" i="4"/>
  <c r="DR229" i="4"/>
  <c r="DL229" i="4"/>
  <c r="DI229" i="4"/>
  <c r="DO229" i="4"/>
  <c r="DF229" i="4"/>
  <c r="DC229" i="4"/>
  <c r="CZ229" i="4"/>
  <c r="CW229" i="4"/>
  <c r="CT229" i="4"/>
  <c r="CQ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U228" i="4"/>
  <c r="DR228" i="4"/>
  <c r="DL228" i="4"/>
  <c r="DI228" i="4"/>
  <c r="DO228" i="4"/>
  <c r="DF228" i="4"/>
  <c r="DC228" i="4"/>
  <c r="CZ228" i="4"/>
  <c r="CW228" i="4"/>
  <c r="CT228" i="4"/>
  <c r="CQ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U227" i="4"/>
  <c r="DR227" i="4"/>
  <c r="DL227" i="4"/>
  <c r="DI227" i="4"/>
  <c r="DO227" i="4"/>
  <c r="DF227" i="4"/>
  <c r="DC227" i="4"/>
  <c r="CZ227" i="4"/>
  <c r="CW227" i="4"/>
  <c r="CT227" i="4"/>
  <c r="CQ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V239" i="4"/>
  <c r="DW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W225" i="4"/>
  <c r="DV225" i="4"/>
  <c r="DW223" i="4"/>
  <c r="DV223" i="4"/>
  <c r="DW222" i="4"/>
  <c r="DV222" i="4"/>
  <c r="DW221" i="4"/>
  <c r="DV221" i="4"/>
  <c r="DW220" i="4"/>
  <c r="DV220" i="4"/>
  <c r="DW219" i="4"/>
  <c r="DV219" i="4"/>
  <c r="DW218" i="4"/>
  <c r="DV218" i="4"/>
  <c r="DW217" i="4"/>
  <c r="DV217" i="4"/>
  <c r="DW216" i="4"/>
  <c r="DV216" i="4"/>
  <c r="DW215" i="4"/>
  <c r="DV215" i="4"/>
  <c r="DW214" i="4"/>
  <c r="DV214" i="4"/>
  <c r="DW224" i="4"/>
  <c r="DV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U225" i="4"/>
  <c r="DR225" i="4"/>
  <c r="DL225" i="4"/>
  <c r="DI225" i="4"/>
  <c r="DO225" i="4"/>
  <c r="DF225" i="4"/>
  <c r="DC225" i="4"/>
  <c r="CZ225" i="4"/>
  <c r="CW225" i="4"/>
  <c r="CT225" i="4"/>
  <c r="CQ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U224" i="4"/>
  <c r="DR224" i="4"/>
  <c r="DL224" i="4"/>
  <c r="DI224" i="4"/>
  <c r="DO224" i="4"/>
  <c r="DF224" i="4"/>
  <c r="DC224" i="4"/>
  <c r="CZ224" i="4"/>
  <c r="CW224" i="4"/>
  <c r="CT224" i="4"/>
  <c r="CQ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U223" i="4"/>
  <c r="DR223" i="4"/>
  <c r="DL223" i="4"/>
  <c r="DI223" i="4"/>
  <c r="DO223" i="4"/>
  <c r="DF223" i="4"/>
  <c r="DC223" i="4"/>
  <c r="CZ223" i="4"/>
  <c r="CW223" i="4"/>
  <c r="CT223" i="4"/>
  <c r="CQ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U222" i="4"/>
  <c r="DR222" i="4"/>
  <c r="DL222" i="4"/>
  <c r="DI222" i="4"/>
  <c r="DO222" i="4"/>
  <c r="DF222" i="4"/>
  <c r="DC222" i="4"/>
  <c r="CZ222" i="4"/>
  <c r="CW222" i="4"/>
  <c r="CT222" i="4"/>
  <c r="CQ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U221" i="4"/>
  <c r="DR221" i="4"/>
  <c r="DL221" i="4"/>
  <c r="DI221" i="4"/>
  <c r="DO221" i="4"/>
  <c r="DF221" i="4"/>
  <c r="DC221" i="4"/>
  <c r="CZ221" i="4"/>
  <c r="CW221" i="4"/>
  <c r="CT221" i="4"/>
  <c r="CQ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U220" i="4"/>
  <c r="DR220" i="4"/>
  <c r="DL220" i="4"/>
  <c r="DI220" i="4"/>
  <c r="DO220" i="4"/>
  <c r="DF220" i="4"/>
  <c r="DC220" i="4"/>
  <c r="CZ220" i="4"/>
  <c r="CW220" i="4"/>
  <c r="CT220" i="4"/>
  <c r="CQ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U219" i="4"/>
  <c r="DR219" i="4"/>
  <c r="DL219" i="4"/>
  <c r="DI219" i="4"/>
  <c r="DO219" i="4"/>
  <c r="DF219" i="4"/>
  <c r="DC219" i="4"/>
  <c r="CZ219" i="4"/>
  <c r="CW219" i="4"/>
  <c r="CT219" i="4"/>
  <c r="CQ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U218" i="4"/>
  <c r="DR218" i="4"/>
  <c r="DL218" i="4"/>
  <c r="DI218" i="4"/>
  <c r="DO218" i="4"/>
  <c r="DF218" i="4"/>
  <c r="DC218" i="4"/>
  <c r="CZ218" i="4"/>
  <c r="CW218" i="4"/>
  <c r="CT218" i="4"/>
  <c r="CQ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T226" i="4"/>
  <c r="DS226" i="4"/>
  <c r="DQ226" i="4"/>
  <c r="DP226" i="4"/>
  <c r="DK226" i="4"/>
  <c r="DJ226" i="4"/>
  <c r="DH226" i="4"/>
  <c r="DG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C215" i="4"/>
  <c r="AI214" i="4"/>
  <c r="D226" i="4"/>
  <c r="C226" i="4"/>
  <c r="DV226" i="4" l="1"/>
  <c r="DW226" i="4"/>
  <c r="FR187" i="3"/>
  <c r="FS187" i="3"/>
  <c r="DL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T213" i="4"/>
  <c r="DS213" i="4"/>
  <c r="DQ213" i="4"/>
  <c r="DP213" i="4"/>
  <c r="DK213" i="4"/>
  <c r="DJ213" i="4"/>
  <c r="DH213" i="4"/>
  <c r="DG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W212" i="4"/>
  <c r="DV212" i="4"/>
  <c r="BS212" i="4"/>
  <c r="DW211" i="4"/>
  <c r="DV211" i="4"/>
  <c r="DI211" i="4"/>
  <c r="DF211" i="4"/>
  <c r="BS211" i="4"/>
  <c r="DW210" i="4"/>
  <c r="DV210" i="4"/>
  <c r="DI210" i="4"/>
  <c r="BS210" i="4"/>
  <c r="AI210" i="4"/>
  <c r="DW209" i="4"/>
  <c r="DV209" i="4"/>
  <c r="DI209" i="4"/>
  <c r="BS209" i="4"/>
  <c r="AI209" i="4"/>
  <c r="DW208" i="4"/>
  <c r="DV208" i="4"/>
  <c r="BY208" i="4"/>
  <c r="BS208" i="4"/>
  <c r="BM208" i="4"/>
  <c r="AI208" i="4"/>
  <c r="DW207" i="4"/>
  <c r="DV207" i="4"/>
  <c r="BY207" i="4"/>
  <c r="BS207" i="4"/>
  <c r="DW206" i="4"/>
  <c r="DV206" i="4"/>
  <c r="DR206" i="4"/>
  <c r="DC206" i="4"/>
  <c r="BS206" i="4"/>
  <c r="AI206" i="4"/>
  <c r="DW205" i="4"/>
  <c r="DV205" i="4"/>
  <c r="DC205" i="4"/>
  <c r="CE205" i="4"/>
  <c r="BS205" i="4"/>
  <c r="N205" i="4"/>
  <c r="DW204" i="4"/>
  <c r="DV204" i="4"/>
  <c r="BS204" i="4"/>
  <c r="AI204" i="4"/>
  <c r="DW203" i="4"/>
  <c r="DV203" i="4"/>
  <c r="BS203" i="4"/>
  <c r="AI203" i="4"/>
  <c r="K203" i="4"/>
  <c r="DW202" i="4"/>
  <c r="DV202" i="4"/>
  <c r="DL202" i="4"/>
  <c r="BS202" i="4"/>
  <c r="BM202" i="4"/>
  <c r="AI202" i="4"/>
  <c r="K202" i="4"/>
  <c r="DW201" i="4"/>
  <c r="DV201" i="4"/>
  <c r="BS201" i="4"/>
  <c r="Q201" i="4"/>
  <c r="DV213" i="4" l="1"/>
  <c r="DW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W194" i="4" l="1"/>
  <c r="DV194" i="4"/>
  <c r="DW193" i="4"/>
  <c r="DV193" i="4"/>
  <c r="DW192" i="4"/>
  <c r="DV192" i="4"/>
  <c r="DW191" i="4"/>
  <c r="DV191" i="4"/>
  <c r="DW190" i="4"/>
  <c r="DV190" i="4"/>
  <c r="DW189" i="4"/>
  <c r="DV189" i="4"/>
  <c r="DW188" i="4"/>
  <c r="DV188" i="4"/>
  <c r="DW199" i="4"/>
  <c r="DV199" i="4"/>
  <c r="DW198" i="4"/>
  <c r="DV198" i="4"/>
  <c r="DW197" i="4"/>
  <c r="DV197" i="4"/>
  <c r="DW196" i="4"/>
  <c r="DV196" i="4"/>
  <c r="DW195" i="4"/>
  <c r="DV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F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F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I195" i="4" l="1"/>
  <c r="DO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T200" i="4" l="1"/>
  <c r="DS200" i="4"/>
  <c r="DQ200" i="4"/>
  <c r="DP200" i="4"/>
  <c r="DK200" i="4"/>
  <c r="DJ200" i="4"/>
  <c r="DH200" i="4"/>
  <c r="DG200" i="4"/>
  <c r="DN200" i="4"/>
  <c r="DM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V200" i="4"/>
  <c r="DW200" i="4"/>
  <c r="DV176" i="4"/>
  <c r="DW176" i="4"/>
  <c r="DV177" i="4"/>
  <c r="DW177" i="4"/>
  <c r="DV178" i="4"/>
  <c r="DW178" i="4"/>
  <c r="DV179" i="4"/>
  <c r="DW179" i="4"/>
  <c r="DV180" i="4"/>
  <c r="DW180" i="4"/>
  <c r="DV181" i="4"/>
  <c r="DW181" i="4"/>
  <c r="DV182" i="4"/>
  <c r="DW182" i="4"/>
  <c r="DV183" i="4"/>
  <c r="DW183" i="4"/>
  <c r="DV184" i="4"/>
  <c r="DW184" i="4"/>
  <c r="DV185" i="4"/>
  <c r="DW185" i="4"/>
  <c r="DV186" i="4"/>
  <c r="DW186" i="4"/>
  <c r="DW175" i="4"/>
  <c r="DV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T187" i="4" l="1"/>
  <c r="DS187" i="4"/>
  <c r="DU180" i="4"/>
  <c r="DT174" i="4"/>
  <c r="DS174" i="4"/>
  <c r="DT161" i="4"/>
  <c r="DS161" i="4"/>
  <c r="DT148" i="4"/>
  <c r="DS148" i="4"/>
  <c r="DT135" i="4"/>
  <c r="DS135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W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L177" i="4"/>
  <c r="DC177" i="4"/>
  <c r="CE185" i="4"/>
  <c r="CE180" i="4"/>
  <c r="CE179" i="4"/>
  <c r="CE178" i="4"/>
  <c r="CE176" i="4"/>
  <c r="CE175" i="4"/>
  <c r="BY182" i="4"/>
  <c r="BV177" i="4"/>
  <c r="AI184" i="4"/>
  <c r="AI182" i="4"/>
  <c r="H185" i="4"/>
  <c r="DQ187" i="4"/>
  <c r="DP187" i="4"/>
  <c r="DK187" i="4"/>
  <c r="DJ187" i="4"/>
  <c r="DH187" i="4"/>
  <c r="DG187" i="4"/>
  <c r="DN187" i="4"/>
  <c r="DM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V187" i="4"/>
  <c r="DW187" i="4"/>
  <c r="DV163" i="4"/>
  <c r="DW163" i="4"/>
  <c r="DV164" i="4"/>
  <c r="DW164" i="4"/>
  <c r="DV165" i="4"/>
  <c r="DW165" i="4"/>
  <c r="DV166" i="4"/>
  <c r="DW166" i="4"/>
  <c r="DV167" i="4"/>
  <c r="DW167" i="4"/>
  <c r="DV168" i="4"/>
  <c r="DW168" i="4"/>
  <c r="DV169" i="4"/>
  <c r="DW169" i="4"/>
  <c r="DV170" i="4"/>
  <c r="DW170" i="4"/>
  <c r="DV171" i="4"/>
  <c r="DW171" i="4"/>
  <c r="DV172" i="4"/>
  <c r="DW172" i="4"/>
  <c r="DV173" i="4"/>
  <c r="DW173" i="4"/>
  <c r="DW162" i="4"/>
  <c r="DV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R171" i="4" l="1"/>
  <c r="DI172" i="4"/>
  <c r="DI169" i="4"/>
  <c r="CW171" i="4"/>
  <c r="CW168" i="4"/>
  <c r="CW166" i="4"/>
  <c r="CW165" i="4"/>
  <c r="CW164" i="4"/>
  <c r="CW163" i="4"/>
  <c r="CE173" i="4"/>
  <c r="CE172" i="4"/>
  <c r="CE170" i="4"/>
  <c r="CE164" i="4"/>
  <c r="BM170" i="4"/>
  <c r="AI172" i="4"/>
  <c r="AI169" i="4"/>
  <c r="DQ174" i="4"/>
  <c r="DP174" i="4"/>
  <c r="DK174" i="4"/>
  <c r="DJ174" i="4"/>
  <c r="DH174" i="4"/>
  <c r="DG174" i="4"/>
  <c r="DN174" i="4"/>
  <c r="DM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W174" i="4"/>
  <c r="DV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W150" i="4" l="1"/>
  <c r="DW151" i="4"/>
  <c r="DW152" i="4"/>
  <c r="DW153" i="4"/>
  <c r="DW154" i="4"/>
  <c r="DW155" i="4"/>
  <c r="DW156" i="4"/>
  <c r="DW157" i="4"/>
  <c r="DW158" i="4"/>
  <c r="DW159" i="4"/>
  <c r="DW160" i="4"/>
  <c r="DW149" i="4"/>
  <c r="DV150" i="4"/>
  <c r="DV151" i="4"/>
  <c r="DV152" i="4"/>
  <c r="DV153" i="4"/>
  <c r="DV154" i="4"/>
  <c r="DV155" i="4"/>
  <c r="DV156" i="4"/>
  <c r="DV157" i="4"/>
  <c r="DV158" i="4"/>
  <c r="DV159" i="4"/>
  <c r="DV160" i="4"/>
  <c r="DV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L155" i="4" l="1"/>
  <c r="DI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Q161" i="4"/>
  <c r="DP161" i="4"/>
  <c r="DK161" i="4"/>
  <c r="DJ161" i="4"/>
  <c r="DH161" i="4"/>
  <c r="DG161" i="4"/>
  <c r="DN161" i="4"/>
  <c r="DM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V161" i="4"/>
  <c r="DW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V137" i="4" l="1"/>
  <c r="DW137" i="4"/>
  <c r="DV138" i="4"/>
  <c r="DW138" i="4"/>
  <c r="DV139" i="4"/>
  <c r="DW139" i="4"/>
  <c r="DV140" i="4"/>
  <c r="DW140" i="4"/>
  <c r="DV141" i="4"/>
  <c r="DW141" i="4"/>
  <c r="DV142" i="4"/>
  <c r="DW142" i="4"/>
  <c r="DV143" i="4"/>
  <c r="DW143" i="4"/>
  <c r="DV144" i="4"/>
  <c r="DW144" i="4"/>
  <c r="DV145" i="4"/>
  <c r="DW145" i="4"/>
  <c r="DV146" i="4"/>
  <c r="DW146" i="4"/>
  <c r="DV147" i="4"/>
  <c r="DW147" i="4"/>
  <c r="DW136" i="4"/>
  <c r="DV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Q148" i="4" l="1"/>
  <c r="DP148" i="4"/>
  <c r="DR140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K148" i="4"/>
  <c r="DJ148" i="4"/>
  <c r="DL138" i="4"/>
  <c r="DK135" i="4"/>
  <c r="DJ135" i="4"/>
  <c r="DL123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O137" i="4" l="1"/>
  <c r="DC136" i="4" l="1"/>
  <c r="CW136" i="4"/>
  <c r="CS148" i="4"/>
  <c r="CR148" i="4"/>
  <c r="CT136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U18" i="4"/>
  <c r="CV18" i="4"/>
  <c r="CU31" i="4"/>
  <c r="CV31" i="4"/>
  <c r="CU44" i="4"/>
  <c r="CV44" i="4"/>
  <c r="CU57" i="4"/>
  <c r="CV57" i="4"/>
  <c r="CU70" i="4"/>
  <c r="CV70" i="4"/>
  <c r="CU83" i="4"/>
  <c r="CV83" i="4"/>
  <c r="CU96" i="4"/>
  <c r="CV96" i="4"/>
  <c r="CU109" i="4"/>
  <c r="CV109" i="4"/>
  <c r="CU122" i="4"/>
  <c r="CV122" i="4"/>
  <c r="CW132" i="4"/>
  <c r="CW133" i="4"/>
  <c r="CU135" i="4"/>
  <c r="CV135" i="4"/>
  <c r="CW144" i="4"/>
  <c r="CW147" i="4"/>
  <c r="CU148" i="4"/>
  <c r="CV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I137" i="4"/>
  <c r="DO141" i="4"/>
  <c r="DO136" i="4"/>
  <c r="DC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H148" i="4"/>
  <c r="DG148" i="4"/>
  <c r="DN148" i="4"/>
  <c r="DM148" i="4"/>
  <c r="DE148" i="4"/>
  <c r="DD148" i="4"/>
  <c r="DB148" i="4"/>
  <c r="DA148" i="4"/>
  <c r="CY148" i="4"/>
  <c r="CX148" i="4"/>
  <c r="CP148" i="4"/>
  <c r="CO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V148" i="4"/>
  <c r="DW148" i="4"/>
  <c r="FE95" i="3"/>
  <c r="CW95" i="3"/>
  <c r="CE95" i="3"/>
  <c r="DV124" i="4" l="1"/>
  <c r="DW124" i="4"/>
  <c r="DV125" i="4"/>
  <c r="DW125" i="4"/>
  <c r="DV126" i="4"/>
  <c r="DW126" i="4"/>
  <c r="DV127" i="4"/>
  <c r="DW127" i="4"/>
  <c r="DV128" i="4"/>
  <c r="DW128" i="4"/>
  <c r="DV129" i="4"/>
  <c r="DW129" i="4"/>
  <c r="DV130" i="4"/>
  <c r="DW130" i="4"/>
  <c r="DV131" i="4"/>
  <c r="DW131" i="4"/>
  <c r="DV132" i="4"/>
  <c r="DW132" i="4"/>
  <c r="DV133" i="4"/>
  <c r="DW133" i="4"/>
  <c r="DV134" i="4"/>
  <c r="DW134" i="4"/>
  <c r="DW123" i="4"/>
  <c r="DV123" i="4"/>
  <c r="CP135" i="4"/>
  <c r="CO135" i="4"/>
  <c r="CQ134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N135" i="4" l="1"/>
  <c r="DM135" i="4"/>
  <c r="DO134" i="4"/>
  <c r="DO133" i="4"/>
  <c r="DO132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W121" i="4" l="1"/>
  <c r="DV121" i="4"/>
  <c r="DW120" i="4"/>
  <c r="DV120" i="4"/>
  <c r="DW119" i="4"/>
  <c r="DV119" i="4"/>
  <c r="DW118" i="4"/>
  <c r="DV118" i="4"/>
  <c r="DW117" i="4"/>
  <c r="DV117" i="4"/>
  <c r="DW116" i="4"/>
  <c r="DV116" i="4"/>
  <c r="DW114" i="4"/>
  <c r="DV114" i="4"/>
  <c r="DW113" i="4"/>
  <c r="DV113" i="4"/>
  <c r="DW112" i="4"/>
  <c r="DV112" i="4"/>
  <c r="DW111" i="4"/>
  <c r="DV111" i="4"/>
  <c r="DW110" i="4"/>
  <c r="DV110" i="4"/>
  <c r="DW115" i="4"/>
  <c r="DV115" i="4"/>
  <c r="AI114" i="4"/>
  <c r="DW108" i="4"/>
  <c r="DV108" i="4"/>
  <c r="DW107" i="4"/>
  <c r="DV107" i="4"/>
  <c r="DW106" i="4"/>
  <c r="DV106" i="4"/>
  <c r="DW105" i="4"/>
  <c r="DV105" i="4"/>
  <c r="DW104" i="4"/>
  <c r="DV104" i="4"/>
  <c r="DW102" i="4"/>
  <c r="DV102" i="4"/>
  <c r="DW101" i="4"/>
  <c r="DV101" i="4"/>
  <c r="DW100" i="4"/>
  <c r="DV100" i="4"/>
  <c r="DW99" i="4"/>
  <c r="DV99" i="4"/>
  <c r="DW98" i="4"/>
  <c r="DV98" i="4"/>
  <c r="DW97" i="4"/>
  <c r="DV97" i="4"/>
  <c r="DW103" i="4"/>
  <c r="DV103" i="4"/>
  <c r="CB127" i="4" l="1"/>
  <c r="CB126" i="4"/>
  <c r="AL126" i="4"/>
  <c r="CB120" i="4"/>
  <c r="DI118" i="4"/>
  <c r="AI117" i="4"/>
  <c r="AL116" i="4"/>
  <c r="CE115" i="4"/>
  <c r="AL115" i="4"/>
  <c r="CB110" i="4"/>
  <c r="DC105" i="4"/>
  <c r="CB106" i="4"/>
  <c r="CB104" i="4"/>
  <c r="N103" i="4"/>
  <c r="AU103" i="4"/>
  <c r="DF97" i="4"/>
  <c r="AI92" i="4"/>
  <c r="DI86" i="4"/>
  <c r="BJ75" i="4"/>
  <c r="CE105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W76" i="4"/>
  <c r="DW77" i="4"/>
  <c r="DW78" i="4"/>
  <c r="DW79" i="4"/>
  <c r="DW80" i="4"/>
  <c r="DW81" i="4"/>
  <c r="DW82" i="4"/>
  <c r="DV76" i="4"/>
  <c r="DV77" i="4"/>
  <c r="DV78" i="4"/>
  <c r="DV79" i="4"/>
  <c r="DV80" i="4"/>
  <c r="DV81" i="4"/>
  <c r="DV82" i="4"/>
  <c r="DW75" i="4"/>
  <c r="DV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Y135" i="4" l="1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Z51" i="4"/>
  <c r="CY44" i="4"/>
  <c r="CX44" i="4"/>
  <c r="CY31" i="4"/>
  <c r="CX31" i="4"/>
  <c r="CY18" i="4"/>
  <c r="CX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H135" i="4"/>
  <c r="DG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I130" i="4"/>
  <c r="CB129" i="4"/>
  <c r="FR96" i="3" l="1"/>
  <c r="FS96" i="3"/>
  <c r="DV135" i="4"/>
  <c r="DW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H122" i="4"/>
  <c r="DG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H109" i="4"/>
  <c r="DG109" i="4"/>
  <c r="DH96" i="4"/>
  <c r="DG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H83" i="4"/>
  <c r="DG83" i="4"/>
  <c r="DH70" i="4"/>
  <c r="DG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H44" i="4"/>
  <c r="DG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H31" i="4"/>
  <c r="DG31" i="4"/>
  <c r="DH18" i="4"/>
  <c r="DG18" i="4"/>
  <c r="CD18" i="4"/>
  <c r="CC18" i="4"/>
  <c r="CA18" i="4"/>
  <c r="BZ18" i="4"/>
  <c r="AH18" i="4"/>
  <c r="AG18" i="4"/>
  <c r="DW95" i="4"/>
  <c r="DV95" i="4"/>
  <c r="DW94" i="4"/>
  <c r="DV94" i="4"/>
  <c r="DW93" i="4"/>
  <c r="DV93" i="4"/>
  <c r="DW92" i="4"/>
  <c r="DV92" i="4"/>
  <c r="DW91" i="4"/>
  <c r="DV91" i="4"/>
  <c r="DW90" i="4"/>
  <c r="DV90" i="4"/>
  <c r="DW89" i="4"/>
  <c r="DV89" i="4"/>
  <c r="DW88" i="4"/>
  <c r="DV88" i="4"/>
  <c r="DW87" i="4"/>
  <c r="DV87" i="4"/>
  <c r="DW86" i="4"/>
  <c r="DV86" i="4"/>
  <c r="DW85" i="4"/>
  <c r="DV85" i="4"/>
  <c r="DW84" i="4"/>
  <c r="DV84" i="4"/>
  <c r="DW74" i="4"/>
  <c r="DV74" i="4"/>
  <c r="DW73" i="4"/>
  <c r="DV73" i="4"/>
  <c r="DW72" i="4"/>
  <c r="DV72" i="4"/>
  <c r="DW71" i="4"/>
  <c r="DV71" i="4"/>
  <c r="DW69" i="4"/>
  <c r="DV69" i="4"/>
  <c r="DW68" i="4"/>
  <c r="DV68" i="4"/>
  <c r="DW67" i="4"/>
  <c r="DV67" i="4"/>
  <c r="DW66" i="4"/>
  <c r="DV66" i="4"/>
  <c r="DW65" i="4"/>
  <c r="DV65" i="4"/>
  <c r="DW64" i="4"/>
  <c r="DV64" i="4"/>
  <c r="DW63" i="4"/>
  <c r="DV63" i="4"/>
  <c r="DW62" i="4"/>
  <c r="DV62" i="4"/>
  <c r="DW61" i="4"/>
  <c r="DV61" i="4"/>
  <c r="DW60" i="4"/>
  <c r="DV60" i="4"/>
  <c r="DW59" i="4"/>
  <c r="DV59" i="4"/>
  <c r="DW58" i="4"/>
  <c r="DV58" i="4"/>
  <c r="DW56" i="4"/>
  <c r="DV56" i="4"/>
  <c r="DW55" i="4"/>
  <c r="DV55" i="4"/>
  <c r="DW54" i="4"/>
  <c r="DV54" i="4"/>
  <c r="DW53" i="4"/>
  <c r="DV53" i="4"/>
  <c r="DW52" i="4"/>
  <c r="DV52" i="4"/>
  <c r="DW51" i="4"/>
  <c r="DV51" i="4"/>
  <c r="DW50" i="4"/>
  <c r="DV50" i="4"/>
  <c r="DW49" i="4"/>
  <c r="DV49" i="4"/>
  <c r="DW48" i="4"/>
  <c r="DV48" i="4"/>
  <c r="DW47" i="4"/>
  <c r="DV47" i="4"/>
  <c r="DW46" i="4"/>
  <c r="DV46" i="4"/>
  <c r="DW45" i="4"/>
  <c r="DV45" i="4"/>
  <c r="DW43" i="4"/>
  <c r="DV43" i="4"/>
  <c r="DW42" i="4"/>
  <c r="DV42" i="4"/>
  <c r="DW41" i="4"/>
  <c r="DV41" i="4"/>
  <c r="DW40" i="4"/>
  <c r="DV40" i="4"/>
  <c r="DW39" i="4"/>
  <c r="DV39" i="4"/>
  <c r="DW38" i="4"/>
  <c r="DV38" i="4"/>
  <c r="DW37" i="4"/>
  <c r="DV37" i="4"/>
  <c r="DW36" i="4"/>
  <c r="DV36" i="4"/>
  <c r="DW35" i="4"/>
  <c r="DV35" i="4"/>
  <c r="DW34" i="4"/>
  <c r="DV34" i="4"/>
  <c r="DW33" i="4"/>
  <c r="DV33" i="4"/>
  <c r="DW32" i="4"/>
  <c r="DV32" i="4"/>
  <c r="DW30" i="4"/>
  <c r="DV30" i="4"/>
  <c r="DW29" i="4"/>
  <c r="DV29" i="4"/>
  <c r="DW28" i="4"/>
  <c r="DV28" i="4"/>
  <c r="DW27" i="4"/>
  <c r="DV27" i="4"/>
  <c r="DW26" i="4"/>
  <c r="DV26" i="4"/>
  <c r="DW25" i="4"/>
  <c r="DV25" i="4"/>
  <c r="DW24" i="4"/>
  <c r="DV24" i="4"/>
  <c r="DW23" i="4"/>
  <c r="DV23" i="4"/>
  <c r="DW22" i="4"/>
  <c r="DV22" i="4"/>
  <c r="DW21" i="4"/>
  <c r="DV21" i="4"/>
  <c r="DW20" i="4"/>
  <c r="DV20" i="4"/>
  <c r="DW19" i="4"/>
  <c r="DV19" i="4"/>
  <c r="DW17" i="4"/>
  <c r="DV17" i="4"/>
  <c r="DW16" i="4"/>
  <c r="DV16" i="4"/>
  <c r="DW15" i="4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DW7" i="4"/>
  <c r="DV7" i="4"/>
  <c r="DW6" i="4"/>
  <c r="DV6" i="4"/>
  <c r="DW18" i="3"/>
  <c r="DV18" i="3"/>
  <c r="DX14" i="3"/>
  <c r="DH57" i="4"/>
  <c r="DG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W70" i="4"/>
  <c r="G18" i="4"/>
  <c r="F18" i="4"/>
  <c r="DV96" i="4" l="1"/>
  <c r="FR18" i="3"/>
  <c r="FR57" i="3"/>
  <c r="FR31" i="3"/>
  <c r="DW31" i="4"/>
  <c r="DW96" i="4"/>
  <c r="FS18" i="3"/>
  <c r="FS31" i="3"/>
  <c r="FS57" i="3"/>
  <c r="FS83" i="3"/>
  <c r="FR44" i="3"/>
  <c r="FR70" i="3"/>
  <c r="FS44" i="3"/>
  <c r="FS70" i="3"/>
  <c r="FR83" i="3"/>
  <c r="DV31" i="4"/>
  <c r="DW83" i="4"/>
  <c r="DW122" i="4"/>
  <c r="DV109" i="4"/>
  <c r="DW109" i="4"/>
  <c r="DV122" i="4"/>
  <c r="DV83" i="4"/>
  <c r="DW44" i="4"/>
  <c r="DV70" i="4"/>
  <c r="DV18" i="4"/>
  <c r="CB18" i="3"/>
  <c r="DV44" i="4"/>
  <c r="DV57" i="4"/>
  <c r="DW18" i="4"/>
  <c r="DW57" i="4"/>
</calcChain>
</file>

<file path=xl/sharedStrings.xml><?xml version="1.0" encoding="utf-8"?>
<sst xmlns="http://schemas.openxmlformats.org/spreadsheetml/2006/main" count="892" uniqueCount="100">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</sst>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4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6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164" fontId="3" fillId="0" borderId="7" xfId="0" applyNumberFormat="1" applyFont="1" applyBorder="1"/>
    <xf numFmtId="4" fontId="3" fillId="0" borderId="8" xfId="0" applyNumberFormat="1" applyFont="1" applyBorder="1"/>
    <xf numFmtId="164" fontId="3" fillId="0" borderId="9" xfId="0" applyNumberFormat="1" applyFont="1" applyBorder="1"/>
    <xf numFmtId="4" fontId="3" fillId="0" borderId="10" xfId="0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3" fillId="0" borderId="12" xfId="0" applyNumberFormat="1" applyFont="1" applyBorder="1"/>
    <xf numFmtId="4" fontId="4" fillId="3" borderId="13" xfId="0" applyNumberFormat="1" applyFont="1" applyFill="1" applyBorder="1"/>
    <xf numFmtId="164" fontId="4" fillId="3" borderId="14" xfId="0" applyNumberFormat="1" applyFont="1" applyFill="1" applyBorder="1"/>
    <xf numFmtId="4" fontId="4" fillId="3" borderId="15" xfId="0" applyNumberFormat="1" applyFont="1" applyFill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/>
    <xf numFmtId="164" fontId="5" fillId="3" borderId="13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5" fillId="3" borderId="16" xfId="0" applyNumberFormat="1" applyFont="1" applyFill="1" applyBorder="1"/>
    <xf numFmtId="164" fontId="4" fillId="3" borderId="1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4" fillId="3" borderId="11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4" xfId="0" applyFont="1" applyBorder="1"/>
    <xf numFmtId="0" fontId="4" fillId="3" borderId="11" xfId="0" applyFont="1" applyFill="1" applyBorder="1"/>
    <xf numFmtId="164" fontId="5" fillId="3" borderId="14" xfId="0" applyNumberFormat="1" applyFont="1" applyFill="1" applyBorder="1"/>
    <xf numFmtId="164" fontId="5" fillId="3" borderId="25" xfId="0" applyNumberFormat="1" applyFont="1" applyFill="1" applyBorder="1"/>
    <xf numFmtId="4" fontId="5" fillId="3" borderId="26" xfId="0" applyNumberFormat="1" applyFont="1" applyFill="1" applyBorder="1"/>
    <xf numFmtId="4" fontId="2" fillId="0" borderId="2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5" fillId="3" borderId="27" xfId="0" applyNumberFormat="1" applyFont="1" applyFill="1" applyBorder="1"/>
    <xf numFmtId="164" fontId="3" fillId="0" borderId="28" xfId="0" applyNumberFormat="1" applyFont="1" applyBorder="1"/>
    <xf numFmtId="164" fontId="5" fillId="3" borderId="29" xfId="0" applyNumberFormat="1" applyFont="1" applyFill="1" applyBorder="1"/>
    <xf numFmtId="0" fontId="5" fillId="3" borderId="11" xfId="0" applyFont="1" applyFill="1" applyBorder="1"/>
    <xf numFmtId="164" fontId="3" fillId="0" borderId="30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0" fontId="4" fillId="3" borderId="16" xfId="0" applyFont="1" applyFill="1" applyBorder="1"/>
    <xf numFmtId="0" fontId="6" fillId="3" borderId="16" xfId="0" applyFont="1" applyFill="1" applyBorder="1"/>
    <xf numFmtId="0" fontId="6" fillId="3" borderId="11" xfId="0" applyFont="1" applyFill="1" applyBorder="1"/>
    <xf numFmtId="164" fontId="6" fillId="3" borderId="14" xfId="0" applyNumberFormat="1" applyFont="1" applyFill="1" applyBorder="1"/>
    <xf numFmtId="4" fontId="6" fillId="3" borderId="13" xfId="0" applyNumberFormat="1" applyFont="1" applyFill="1" applyBorder="1"/>
    <xf numFmtId="4" fontId="6" fillId="3" borderId="11" xfId="0" applyNumberFormat="1" applyFont="1" applyFill="1" applyBorder="1"/>
    <xf numFmtId="164" fontId="7" fillId="0" borderId="3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3" fillId="0" borderId="7" xfId="0" applyFont="1" applyBorder="1"/>
    <xf numFmtId="0" fontId="3" fillId="0" borderId="2" xfId="0" applyFont="1" applyBorder="1"/>
    <xf numFmtId="0" fontId="4" fillId="3" borderId="14" xfId="0" applyFont="1" applyFill="1" applyBorder="1"/>
    <xf numFmtId="0" fontId="5" fillId="3" borderId="14" xfId="0" applyFont="1" applyFill="1" applyBorder="1"/>
    <xf numFmtId="4" fontId="4" fillId="3" borderId="1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4" xfId="0" applyFont="1" applyBorder="1"/>
    <xf numFmtId="164" fontId="10" fillId="0" borderId="2" xfId="0" applyNumberFormat="1" applyFont="1" applyBorder="1"/>
    <xf numFmtId="4" fontId="10" fillId="0" borderId="4" xfId="0" applyNumberFormat="1" applyFont="1" applyBorder="1"/>
    <xf numFmtId="0" fontId="11" fillId="2" borderId="0" xfId="0" applyFont="1" applyFill="1"/>
    <xf numFmtId="0" fontId="12" fillId="2" borderId="0" xfId="0" applyFont="1" applyFill="1"/>
    <xf numFmtId="4" fontId="11" fillId="2" borderId="0" xfId="0" applyNumberFormat="1" applyFont="1" applyFill="1"/>
    <xf numFmtId="0" fontId="13" fillId="2" borderId="0" xfId="0" applyFont="1" applyFill="1"/>
    <xf numFmtId="4" fontId="14" fillId="2" borderId="0" xfId="0" applyNumberFormat="1" applyFont="1" applyFill="1" applyAlignment="1">
      <alignment wrapText="1"/>
    </xf>
    <xf numFmtId="164" fontId="1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1.109375" style="1" customWidth="1"/>
    <col min="95" max="95" width="9.109375" style="1" customWidth="1"/>
    <col min="96" max="96" width="9.109375" style="10" customWidth="1"/>
    <col min="97" max="97" width="10.5546875" style="1" customWidth="1"/>
    <col min="98" max="98" width="9.109375" style="1" customWidth="1"/>
    <col min="99" max="99" width="9.109375" style="10" customWidth="1"/>
    <col min="100" max="100" width="10.6640625" style="1" customWidth="1"/>
    <col min="101" max="101" width="11.44140625" style="1" customWidth="1"/>
    <col min="102" max="102" width="9.109375" style="10" customWidth="1"/>
    <col min="103" max="103" width="10.44140625" style="1" customWidth="1"/>
    <col min="104" max="104" width="9.109375" style="1" customWidth="1"/>
    <col min="105" max="105" width="9.109375" style="10" customWidth="1"/>
    <col min="106" max="106" width="10.88671875" style="1" customWidth="1"/>
    <col min="107" max="107" width="12.44140625" style="1" bestFit="1" customWidth="1"/>
    <col min="108" max="108" width="9.109375" style="10" customWidth="1"/>
    <col min="109" max="110" width="11" style="1" customWidth="1"/>
    <col min="111" max="111" width="9.109375" style="10" customWidth="1"/>
    <col min="112" max="112" width="10.44140625" style="1" customWidth="1"/>
    <col min="113" max="113" width="13.33203125" style="1" customWidth="1"/>
    <col min="114" max="114" width="9.109375" style="10" customWidth="1"/>
    <col min="115" max="115" width="11.109375" style="1" customWidth="1"/>
    <col min="116" max="116" width="13.33203125" style="1" customWidth="1"/>
    <col min="117" max="117" width="9.109375" style="10" customWidth="1"/>
    <col min="118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9.109375" style="10" customWidth="1"/>
    <col min="124" max="124" width="11.109375" style="1" customWidth="1"/>
    <col min="125" max="125" width="10.5546875" style="1" customWidth="1"/>
    <col min="126" max="126" width="12.109375" style="10" customWidth="1"/>
    <col min="127" max="127" width="12.109375" style="1" customWidth="1"/>
    <col min="128" max="128" width="9.109375" style="1"/>
    <col min="129" max="129" width="2" style="1" bestFit="1" customWidth="1"/>
    <col min="130" max="132" width="9.109375" style="1"/>
    <col min="133" max="16384" width="9.109375" style="2"/>
  </cols>
  <sheetData>
    <row r="1" spans="1:132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9"/>
      <c r="DZ1" s="19"/>
      <c r="EA1" s="19"/>
      <c r="EB1" s="19"/>
    </row>
    <row r="2" spans="1:132" s="17" customFormat="1" ht="21" customHeight="1" x14ac:dyDescent="0.35">
      <c r="B2" s="77" t="s">
        <v>14</v>
      </c>
      <c r="C2" s="88" t="s">
        <v>38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18"/>
      <c r="DQ2" s="19"/>
      <c r="DR2" s="19"/>
      <c r="DS2" s="24"/>
      <c r="DT2" s="23"/>
      <c r="DU2" s="19"/>
      <c r="DV2" s="19"/>
      <c r="DW2" s="19"/>
      <c r="DX2" s="19"/>
    </row>
    <row r="3" spans="1:132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18"/>
      <c r="DT3" s="19"/>
      <c r="DU3" s="19"/>
      <c r="DV3" s="24"/>
      <c r="DW3" s="23"/>
      <c r="DX3" s="19"/>
      <c r="DY3" s="19"/>
      <c r="DZ3" s="19"/>
      <c r="EA3" s="19"/>
      <c r="EB3" s="19"/>
    </row>
    <row r="4" spans="1:132" s="4" customFormat="1" ht="45" customHeight="1" x14ac:dyDescent="0.25">
      <c r="A4" s="86" t="s">
        <v>0</v>
      </c>
      <c r="B4" s="87"/>
      <c r="C4" s="83" t="s">
        <v>82</v>
      </c>
      <c r="D4" s="84"/>
      <c r="E4" s="85"/>
      <c r="F4" s="83" t="s">
        <v>3</v>
      </c>
      <c r="G4" s="84"/>
      <c r="H4" s="85"/>
      <c r="I4" s="83" t="s">
        <v>10</v>
      </c>
      <c r="J4" s="84"/>
      <c r="K4" s="85"/>
      <c r="L4" s="83" t="s">
        <v>66</v>
      </c>
      <c r="M4" s="84"/>
      <c r="N4" s="85"/>
      <c r="O4" s="83" t="s">
        <v>86</v>
      </c>
      <c r="P4" s="84"/>
      <c r="Q4" s="85"/>
      <c r="R4" s="83" t="s">
        <v>80</v>
      </c>
      <c r="S4" s="84"/>
      <c r="T4" s="85"/>
      <c r="U4" s="83" t="s">
        <v>94</v>
      </c>
      <c r="V4" s="84"/>
      <c r="W4" s="85"/>
      <c r="X4" s="83" t="s">
        <v>39</v>
      </c>
      <c r="Y4" s="84"/>
      <c r="Z4" s="85"/>
      <c r="AA4" s="78" t="s">
        <v>97</v>
      </c>
      <c r="AB4" s="79"/>
      <c r="AC4" s="80"/>
      <c r="AD4" s="78" t="s">
        <v>73</v>
      </c>
      <c r="AE4" s="79"/>
      <c r="AF4" s="80"/>
      <c r="AG4" s="83" t="s">
        <v>4</v>
      </c>
      <c r="AH4" s="84"/>
      <c r="AI4" s="85"/>
      <c r="AJ4" s="83" t="s">
        <v>41</v>
      </c>
      <c r="AK4" s="84"/>
      <c r="AL4" s="85"/>
      <c r="AM4" s="83" t="s">
        <v>84</v>
      </c>
      <c r="AN4" s="84"/>
      <c r="AO4" s="85"/>
      <c r="AP4" s="83" t="s">
        <v>77</v>
      </c>
      <c r="AQ4" s="84"/>
      <c r="AR4" s="85"/>
      <c r="AS4" s="83" t="s">
        <v>61</v>
      </c>
      <c r="AT4" s="84"/>
      <c r="AU4" s="85"/>
      <c r="AV4" s="78" t="s">
        <v>91</v>
      </c>
      <c r="AW4" s="79"/>
      <c r="AX4" s="80"/>
      <c r="AY4" s="78" t="s">
        <v>74</v>
      </c>
      <c r="AZ4" s="79"/>
      <c r="BA4" s="80"/>
      <c r="BB4" s="83" t="s">
        <v>64</v>
      </c>
      <c r="BC4" s="84"/>
      <c r="BD4" s="85"/>
      <c r="BE4" s="83" t="s">
        <v>42</v>
      </c>
      <c r="BF4" s="84"/>
      <c r="BG4" s="85"/>
      <c r="BH4" s="83" t="s">
        <v>40</v>
      </c>
      <c r="BI4" s="84"/>
      <c r="BJ4" s="85"/>
      <c r="BK4" s="78" t="s">
        <v>70</v>
      </c>
      <c r="BL4" s="81"/>
      <c r="BM4" s="82"/>
      <c r="BN4" s="83" t="s">
        <v>5</v>
      </c>
      <c r="BO4" s="84"/>
      <c r="BP4" s="85"/>
      <c r="BQ4" s="83" t="s">
        <v>87</v>
      </c>
      <c r="BR4" s="84"/>
      <c r="BS4" s="85"/>
      <c r="BT4" s="83" t="s">
        <v>1</v>
      </c>
      <c r="BU4" s="84"/>
      <c r="BV4" s="85"/>
      <c r="BW4" s="83" t="s">
        <v>67</v>
      </c>
      <c r="BX4" s="84"/>
      <c r="BY4" s="85"/>
      <c r="BZ4" s="83" t="s">
        <v>6</v>
      </c>
      <c r="CA4" s="84"/>
      <c r="CB4" s="85"/>
      <c r="CC4" s="83" t="s">
        <v>9</v>
      </c>
      <c r="CD4" s="84"/>
      <c r="CE4" s="85"/>
      <c r="CF4" s="83" t="s">
        <v>7</v>
      </c>
      <c r="CG4" s="84"/>
      <c r="CH4" s="85"/>
      <c r="CI4" s="83" t="s">
        <v>11</v>
      </c>
      <c r="CJ4" s="84"/>
      <c r="CK4" s="85"/>
      <c r="CL4" s="83" t="s">
        <v>72</v>
      </c>
      <c r="CM4" s="84"/>
      <c r="CN4" s="85"/>
      <c r="CO4" s="83" t="s">
        <v>50</v>
      </c>
      <c r="CP4" s="84"/>
      <c r="CQ4" s="85"/>
      <c r="CR4" s="83" t="s">
        <v>71</v>
      </c>
      <c r="CS4" s="84"/>
      <c r="CT4" s="85"/>
      <c r="CU4" s="78" t="s">
        <v>68</v>
      </c>
      <c r="CV4" s="81"/>
      <c r="CW4" s="82"/>
      <c r="CX4" s="78" t="s">
        <v>78</v>
      </c>
      <c r="CY4" s="81"/>
      <c r="CZ4" s="82"/>
      <c r="DA4" s="83" t="s">
        <v>65</v>
      </c>
      <c r="DB4" s="84"/>
      <c r="DC4" s="85"/>
      <c r="DD4" s="83" t="s">
        <v>55</v>
      </c>
      <c r="DE4" s="84"/>
      <c r="DF4" s="85"/>
      <c r="DG4" s="83" t="s">
        <v>8</v>
      </c>
      <c r="DH4" s="84"/>
      <c r="DI4" s="85"/>
      <c r="DJ4" s="83" t="s">
        <v>51</v>
      </c>
      <c r="DK4" s="84"/>
      <c r="DL4" s="85"/>
      <c r="DM4" s="83" t="s">
        <v>69</v>
      </c>
      <c r="DN4" s="84"/>
      <c r="DO4" s="85"/>
      <c r="DP4" s="83" t="s">
        <v>2</v>
      </c>
      <c r="DQ4" s="84"/>
      <c r="DR4" s="85"/>
      <c r="DS4" s="83" t="s">
        <v>44</v>
      </c>
      <c r="DT4" s="84"/>
      <c r="DU4" s="85"/>
      <c r="DV4" s="38" t="s">
        <v>32</v>
      </c>
      <c r="DW4" s="76" t="s">
        <v>32</v>
      </c>
      <c r="DX4" s="3"/>
      <c r="DY4" s="3"/>
      <c r="DZ4" s="3"/>
      <c r="EA4" s="3"/>
      <c r="EB4" s="3"/>
    </row>
    <row r="5" spans="1:132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35</v>
      </c>
      <c r="DT5" s="29" t="s">
        <v>30</v>
      </c>
      <c r="DU5" s="39" t="s">
        <v>12</v>
      </c>
      <c r="DV5" s="30" t="s">
        <v>36</v>
      </c>
      <c r="DW5" s="31" t="s">
        <v>33</v>
      </c>
    </row>
    <row r="6" spans="1:132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f t="shared" ref="CN6:CN17" si="2">IF(CL6=0,0,CM6/CL6*1000)</f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v>0</v>
      </c>
      <c r="DT6" s="25">
        <v>0</v>
      </c>
      <c r="DU6" s="16">
        <v>0</v>
      </c>
      <c r="DV6" s="13">
        <f t="shared" ref="DV6:DV37" si="3">F6+L6+AG6+BN6+BZ6+CC6+CF6+CI6+DG6</f>
        <v>0</v>
      </c>
      <c r="DW6" s="14">
        <f t="shared" ref="DW6:DW37" si="4">G6+M6+AH6+BO6+CA6+CD6+CG6+CJ6+DH6</f>
        <v>0</v>
      </c>
    </row>
    <row r="7" spans="1:132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f t="shared" si="2"/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f t="shared" si="3"/>
        <v>53</v>
      </c>
      <c r="DW7" s="7">
        <f t="shared" si="4"/>
        <v>172</v>
      </c>
    </row>
    <row r="8" spans="1:132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f t="shared" si="2"/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f t="shared" si="3"/>
        <v>0</v>
      </c>
      <c r="DW8" s="7">
        <f t="shared" si="4"/>
        <v>0</v>
      </c>
      <c r="DY8" s="1" t="s">
        <v>34</v>
      </c>
    </row>
    <row r="9" spans="1:132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f t="shared" si="2"/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f t="shared" si="3"/>
        <v>0</v>
      </c>
      <c r="DW9" s="7">
        <f t="shared" si="4"/>
        <v>0</v>
      </c>
    </row>
    <row r="10" spans="1:132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f t="shared" si="2"/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f t="shared" si="3"/>
        <v>0</v>
      </c>
      <c r="DW10" s="7">
        <f t="shared" si="4"/>
        <v>0</v>
      </c>
    </row>
    <row r="11" spans="1:132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f t="shared" si="2"/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f t="shared" si="3"/>
        <v>0</v>
      </c>
      <c r="DW11" s="7">
        <f t="shared" si="4"/>
        <v>0</v>
      </c>
    </row>
    <row r="12" spans="1:132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f t="shared" si="2"/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f t="shared" si="3"/>
        <v>0</v>
      </c>
      <c r="DW12" s="7">
        <f t="shared" si="4"/>
        <v>0</v>
      </c>
    </row>
    <row r="13" spans="1:132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f t="shared" si="2"/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f t="shared" si="3"/>
        <v>0</v>
      </c>
      <c r="DW13" s="7">
        <f t="shared" si="4"/>
        <v>0</v>
      </c>
    </row>
    <row r="14" spans="1:132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f t="shared" si="2"/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8">
        <f t="shared" si="3"/>
        <v>0</v>
      </c>
      <c r="DW14" s="7">
        <f t="shared" si="4"/>
        <v>0</v>
      </c>
    </row>
    <row r="15" spans="1:132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f t="shared" si="2"/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f t="shared" si="3"/>
        <v>0</v>
      </c>
      <c r="DW15" s="7">
        <f t="shared" si="4"/>
        <v>0</v>
      </c>
    </row>
    <row r="16" spans="1:132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f t="shared" si="2"/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f t="shared" si="3"/>
        <v>10</v>
      </c>
      <c r="DW16" s="7">
        <f t="shared" si="4"/>
        <v>42</v>
      </c>
    </row>
    <row r="17" spans="1:127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f t="shared" si="2"/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f t="shared" si="3"/>
        <v>17</v>
      </c>
      <c r="DW17" s="7">
        <f t="shared" si="4"/>
        <v>69</v>
      </c>
    </row>
    <row r="18" spans="1:127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5">SUM(AA6:AA17)</f>
        <v>0</v>
      </c>
      <c r="AB18" s="26">
        <f t="shared" si="5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6">SUM(BE6:BE17)</f>
        <v>0</v>
      </c>
      <c r="BF18" s="26">
        <f t="shared" si="6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 t="shared" ref="CL18:CM18" si="7">SUM(CL6:CL17)</f>
        <v>0</v>
      </c>
      <c r="CM18" s="26">
        <f t="shared" si="7"/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>SUM(DS6:DS17)</f>
        <v>0</v>
      </c>
      <c r="DT18" s="26">
        <f>SUM(DT6:DT17)</f>
        <v>0</v>
      </c>
      <c r="DU18" s="40"/>
      <c r="DV18" s="27">
        <f t="shared" si="3"/>
        <v>80</v>
      </c>
      <c r="DW18" s="28">
        <f t="shared" si="4"/>
        <v>283</v>
      </c>
    </row>
    <row r="19" spans="1:127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8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9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f t="shared" ref="CN19:CN30" si="10">IF(CL19=0,0,CM19/CL19*1000)</f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f t="shared" si="3"/>
        <v>0</v>
      </c>
      <c r="DW19" s="14">
        <f t="shared" si="4"/>
        <v>0</v>
      </c>
    </row>
    <row r="20" spans="1:127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8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9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f t="shared" si="10"/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f t="shared" si="3"/>
        <v>0</v>
      </c>
      <c r="DW20" s="7">
        <f t="shared" si="4"/>
        <v>0</v>
      </c>
    </row>
    <row r="21" spans="1:127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8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9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f t="shared" si="10"/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f t="shared" si="3"/>
        <v>0</v>
      </c>
      <c r="DW21" s="7">
        <f t="shared" si="4"/>
        <v>0</v>
      </c>
    </row>
    <row r="22" spans="1:127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8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9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f t="shared" si="10"/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f t="shared" si="3"/>
        <v>0</v>
      </c>
      <c r="DW22" s="7">
        <f t="shared" si="4"/>
        <v>0</v>
      </c>
    </row>
    <row r="23" spans="1:127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8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9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f t="shared" si="10"/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f t="shared" si="3"/>
        <v>0</v>
      </c>
      <c r="DW23" s="7">
        <f t="shared" si="4"/>
        <v>0</v>
      </c>
    </row>
    <row r="24" spans="1:127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8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9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f t="shared" si="10"/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f t="shared" si="3"/>
        <v>0</v>
      </c>
      <c r="DW24" s="7">
        <f t="shared" si="4"/>
        <v>0</v>
      </c>
    </row>
    <row r="25" spans="1:127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8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9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f t="shared" si="10"/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f t="shared" si="3"/>
        <v>0</v>
      </c>
      <c r="DW25" s="7">
        <f t="shared" si="4"/>
        <v>0</v>
      </c>
    </row>
    <row r="26" spans="1:127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8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9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f t="shared" si="10"/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f t="shared" si="3"/>
        <v>0</v>
      </c>
      <c r="DW26" s="7">
        <f t="shared" si="4"/>
        <v>0</v>
      </c>
    </row>
    <row r="27" spans="1:127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8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9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f t="shared" si="10"/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f t="shared" si="3"/>
        <v>0</v>
      </c>
      <c r="DW27" s="7">
        <f t="shared" si="4"/>
        <v>0</v>
      </c>
    </row>
    <row r="28" spans="1:127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8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9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f t="shared" si="10"/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f t="shared" si="3"/>
        <v>0</v>
      </c>
      <c r="DW28" s="7">
        <f t="shared" si="4"/>
        <v>0</v>
      </c>
    </row>
    <row r="29" spans="1:127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8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9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f t="shared" si="10"/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f t="shared" si="3"/>
        <v>0</v>
      </c>
      <c r="DW29" s="7">
        <f t="shared" si="4"/>
        <v>0</v>
      </c>
    </row>
    <row r="30" spans="1:127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8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9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f t="shared" si="10"/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f t="shared" si="3"/>
        <v>0</v>
      </c>
      <c r="DW30" s="7">
        <f t="shared" si="4"/>
        <v>0</v>
      </c>
    </row>
    <row r="31" spans="1:127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11">SUM(AA19:AA30)</f>
        <v>0</v>
      </c>
      <c r="AB31" s="26">
        <f t="shared" si="11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12">SUM(BE19:BE30)</f>
        <v>0</v>
      </c>
      <c r="BF31" s="26">
        <f t="shared" si="12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 t="shared" ref="CL31:CM31" si="13">SUM(CL19:CL30)</f>
        <v>0</v>
      </c>
      <c r="CM31" s="26">
        <f t="shared" si="13"/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>SUM(DS19:DS30)</f>
        <v>0</v>
      </c>
      <c r="DT31" s="26">
        <f>SUM(DT19:DT30)</f>
        <v>0</v>
      </c>
      <c r="DU31" s="40"/>
      <c r="DV31" s="27">
        <f t="shared" si="3"/>
        <v>0</v>
      </c>
      <c r="DW31" s="28">
        <f t="shared" si="4"/>
        <v>0</v>
      </c>
    </row>
    <row r="32" spans="1:127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5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f t="shared" ref="CN32:CN43" si="16">IF(CL32=0,0,CM32/CL32*1000)</f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f t="shared" si="3"/>
        <v>0</v>
      </c>
      <c r="DW32" s="7">
        <f t="shared" si="4"/>
        <v>0</v>
      </c>
    </row>
    <row r="33" spans="1:127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5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f t="shared" si="16"/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f t="shared" si="3"/>
        <v>0</v>
      </c>
      <c r="DW33" s="7">
        <f t="shared" si="4"/>
        <v>0</v>
      </c>
    </row>
    <row r="34" spans="1:127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5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f t="shared" si="16"/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f t="shared" si="3"/>
        <v>0</v>
      </c>
      <c r="DW34" s="7">
        <f t="shared" si="4"/>
        <v>0</v>
      </c>
    </row>
    <row r="35" spans="1:127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5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f t="shared" si="16"/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f t="shared" si="3"/>
        <v>0</v>
      </c>
      <c r="DW35" s="7">
        <f t="shared" si="4"/>
        <v>0</v>
      </c>
    </row>
    <row r="36" spans="1:127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5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f t="shared" si="16"/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f t="shared" si="3"/>
        <v>0</v>
      </c>
      <c r="DW36" s="7">
        <f t="shared" si="4"/>
        <v>0</v>
      </c>
    </row>
    <row r="37" spans="1:127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5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f t="shared" si="16"/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f t="shared" si="3"/>
        <v>0</v>
      </c>
      <c r="DW37" s="7">
        <f t="shared" si="4"/>
        <v>0</v>
      </c>
    </row>
    <row r="38" spans="1:127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5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f t="shared" si="16"/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f t="shared" ref="DV38:DV74" si="17">F38+L38+AG38+BN38+BZ38+CC38+CF38+CI38+DG38</f>
        <v>0</v>
      </c>
      <c r="DW38" s="7">
        <f t="shared" ref="DW38:DW74" si="18">G38+M38+AH38+BO38+CA38+CD38+CG38+CJ38+DH38</f>
        <v>0</v>
      </c>
    </row>
    <row r="39" spans="1:127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5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f t="shared" si="16"/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f t="shared" si="17"/>
        <v>0</v>
      </c>
      <c r="DW39" s="7">
        <f t="shared" si="18"/>
        <v>0</v>
      </c>
    </row>
    <row r="40" spans="1:127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5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f t="shared" si="16"/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f t="shared" si="17"/>
        <v>0</v>
      </c>
      <c r="DW40" s="7">
        <f t="shared" si="18"/>
        <v>0</v>
      </c>
    </row>
    <row r="41" spans="1:127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5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f t="shared" si="16"/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f t="shared" si="17"/>
        <v>0</v>
      </c>
      <c r="DW41" s="7">
        <f t="shared" si="18"/>
        <v>0</v>
      </c>
    </row>
    <row r="42" spans="1:127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5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f t="shared" si="16"/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f t="shared" si="17"/>
        <v>0</v>
      </c>
      <c r="DW42" s="7">
        <f t="shared" si="18"/>
        <v>0</v>
      </c>
    </row>
    <row r="43" spans="1:127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4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5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f t="shared" si="16"/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f t="shared" si="17"/>
        <v>3</v>
      </c>
      <c r="DW43" s="7">
        <f t="shared" si="18"/>
        <v>2</v>
      </c>
    </row>
    <row r="44" spans="1:127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9">SUM(AA32:AA43)</f>
        <v>0</v>
      </c>
      <c r="AB44" s="26">
        <f t="shared" si="19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20">SUM(BE32:BE43)</f>
        <v>0</v>
      </c>
      <c r="BF44" s="26">
        <f t="shared" si="20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 t="shared" ref="CL44:CM44" si="21">SUM(CL32:CL43)</f>
        <v>0</v>
      </c>
      <c r="CM44" s="26">
        <f t="shared" si="21"/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>SUM(DS32:DS43)</f>
        <v>0</v>
      </c>
      <c r="DT44" s="26">
        <f>SUM(DT32:DT43)</f>
        <v>0</v>
      </c>
      <c r="DU44" s="40"/>
      <c r="DV44" s="27">
        <f t="shared" si="17"/>
        <v>3</v>
      </c>
      <c r="DW44" s="28">
        <f t="shared" si="18"/>
        <v>2</v>
      </c>
    </row>
    <row r="45" spans="1:127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22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23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f t="shared" ref="CN45:CN56" si="24">IF(CL45=0,0,CM45/CL45*1000)</f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f t="shared" si="17"/>
        <v>0</v>
      </c>
      <c r="DW45" s="7">
        <f t="shared" si="18"/>
        <v>0</v>
      </c>
    </row>
    <row r="46" spans="1:127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22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23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f t="shared" si="24"/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f t="shared" si="17"/>
        <v>0</v>
      </c>
      <c r="DW46" s="7">
        <f t="shared" si="18"/>
        <v>0</v>
      </c>
    </row>
    <row r="47" spans="1:127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22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23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f t="shared" si="24"/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f t="shared" si="17"/>
        <v>10</v>
      </c>
      <c r="DW47" s="7">
        <f t="shared" si="18"/>
        <v>99</v>
      </c>
    </row>
    <row r="48" spans="1:127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22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23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f t="shared" si="24"/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f t="shared" si="17"/>
        <v>0</v>
      </c>
      <c r="DW48" s="7">
        <f t="shared" si="18"/>
        <v>0</v>
      </c>
    </row>
    <row r="49" spans="1:127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22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23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f t="shared" si="24"/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f t="shared" si="17"/>
        <v>0</v>
      </c>
      <c r="DW49" s="7">
        <f t="shared" si="18"/>
        <v>0</v>
      </c>
    </row>
    <row r="50" spans="1:127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22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23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f t="shared" si="24"/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f t="shared" si="17"/>
        <v>0</v>
      </c>
      <c r="DW50" s="7">
        <f t="shared" si="18"/>
        <v>0</v>
      </c>
    </row>
    <row r="51" spans="1:127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22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23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f t="shared" si="24"/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0</v>
      </c>
      <c r="CV51" s="6">
        <v>0</v>
      </c>
      <c r="CW51" s="5">
        <v>0</v>
      </c>
      <c r="CX51" s="8">
        <v>1</v>
      </c>
      <c r="CY51" s="6">
        <v>1</v>
      </c>
      <c r="CZ51" s="5">
        <f>CY51/CX51*1000</f>
        <v>1000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f t="shared" si="17"/>
        <v>0</v>
      </c>
      <c r="DW51" s="7">
        <f t="shared" si="18"/>
        <v>0</v>
      </c>
    </row>
    <row r="52" spans="1:127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22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23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f t="shared" si="24"/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f t="shared" si="17"/>
        <v>0</v>
      </c>
      <c r="DW52" s="7">
        <f t="shared" si="18"/>
        <v>0</v>
      </c>
    </row>
    <row r="53" spans="1:127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22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23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f t="shared" si="24"/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f t="shared" si="17"/>
        <v>1</v>
      </c>
      <c r="DW53" s="7">
        <f t="shared" si="18"/>
        <v>1</v>
      </c>
    </row>
    <row r="54" spans="1:127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22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23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f t="shared" si="24"/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f t="shared" si="17"/>
        <v>0</v>
      </c>
      <c r="DW54" s="7">
        <f t="shared" si="18"/>
        <v>0</v>
      </c>
    </row>
    <row r="55" spans="1:127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22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23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f t="shared" si="24"/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f t="shared" si="17"/>
        <v>0</v>
      </c>
      <c r="DW55" s="7">
        <f t="shared" si="18"/>
        <v>0</v>
      </c>
    </row>
    <row r="56" spans="1:127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22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23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f t="shared" si="24"/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f t="shared" si="17"/>
        <v>0</v>
      </c>
      <c r="DW56" s="7">
        <f t="shared" si="18"/>
        <v>0</v>
      </c>
    </row>
    <row r="57" spans="1:127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25">SUM(AA45:AA56)</f>
        <v>0</v>
      </c>
      <c r="AB57" s="26">
        <f t="shared" si="25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26">SUM(BE45:BE56)</f>
        <v>0</v>
      </c>
      <c r="BF57" s="26">
        <f t="shared" si="26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 t="shared" ref="CL57:CM57" si="27">SUM(CL45:CL56)</f>
        <v>0</v>
      </c>
      <c r="CM57" s="26">
        <f t="shared" si="27"/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0</v>
      </c>
      <c r="CV57" s="26">
        <f>SUM(CV45:CV56)</f>
        <v>0</v>
      </c>
      <c r="CW57" s="40"/>
      <c r="CX57" s="27">
        <f>SUM(CX45:CX56)</f>
        <v>1</v>
      </c>
      <c r="CY57" s="26">
        <f>SUM(CY45:CY56)</f>
        <v>1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>SUM(DS45:DS56)</f>
        <v>0</v>
      </c>
      <c r="DT57" s="26">
        <f>SUM(DT45:DT56)</f>
        <v>0</v>
      </c>
      <c r="DU57" s="40"/>
      <c r="DV57" s="27">
        <f t="shared" si="17"/>
        <v>11</v>
      </c>
      <c r="DW57" s="28">
        <f t="shared" si="18"/>
        <v>100</v>
      </c>
    </row>
    <row r="58" spans="1:127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8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9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f t="shared" ref="CN58:CN69" si="30">IF(CL58=0,0,CM58/CL58*1000)</f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f t="shared" si="17"/>
        <v>0</v>
      </c>
      <c r="DW58" s="7">
        <f t="shared" si="18"/>
        <v>0</v>
      </c>
    </row>
    <row r="59" spans="1:127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8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9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f t="shared" si="30"/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f t="shared" si="17"/>
        <v>0</v>
      </c>
      <c r="DW59" s="7">
        <f t="shared" si="18"/>
        <v>0</v>
      </c>
    </row>
    <row r="60" spans="1:127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8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9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f t="shared" si="30"/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f t="shared" si="17"/>
        <v>0</v>
      </c>
      <c r="DW60" s="7">
        <f t="shared" si="18"/>
        <v>0</v>
      </c>
    </row>
    <row r="61" spans="1:127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8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9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f t="shared" si="30"/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f t="shared" si="17"/>
        <v>0</v>
      </c>
      <c r="DW61" s="7">
        <f t="shared" si="18"/>
        <v>0</v>
      </c>
    </row>
    <row r="62" spans="1:127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8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9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f t="shared" si="30"/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f t="shared" si="17"/>
        <v>0</v>
      </c>
      <c r="DW62" s="7">
        <f t="shared" si="18"/>
        <v>0</v>
      </c>
    </row>
    <row r="63" spans="1:127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8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9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f t="shared" si="30"/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f t="shared" si="17"/>
        <v>0</v>
      </c>
      <c r="DW63" s="7">
        <f t="shared" si="18"/>
        <v>0</v>
      </c>
    </row>
    <row r="64" spans="1:127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8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9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f t="shared" si="30"/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f t="shared" si="17"/>
        <v>0</v>
      </c>
      <c r="DW64" s="7">
        <f t="shared" si="18"/>
        <v>0</v>
      </c>
    </row>
    <row r="65" spans="1:127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8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9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f t="shared" si="30"/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f t="shared" si="17"/>
        <v>0</v>
      </c>
      <c r="DW65" s="7">
        <f t="shared" si="18"/>
        <v>0</v>
      </c>
    </row>
    <row r="66" spans="1:127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8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9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f t="shared" si="30"/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f t="shared" si="17"/>
        <v>0</v>
      </c>
      <c r="DW66" s="7">
        <f t="shared" si="18"/>
        <v>0</v>
      </c>
    </row>
    <row r="67" spans="1:127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8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9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f t="shared" si="30"/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f t="shared" si="17"/>
        <v>0</v>
      </c>
      <c r="DW67" s="7">
        <f t="shared" si="18"/>
        <v>0</v>
      </c>
    </row>
    <row r="68" spans="1:127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8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9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f t="shared" si="30"/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f t="shared" si="17"/>
        <v>0</v>
      </c>
      <c r="DW68" s="7">
        <f t="shared" si="18"/>
        <v>0</v>
      </c>
    </row>
    <row r="69" spans="1:127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8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9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f t="shared" si="30"/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f t="shared" si="17"/>
        <v>0</v>
      </c>
      <c r="DW69" s="7">
        <f t="shared" si="18"/>
        <v>0</v>
      </c>
    </row>
    <row r="70" spans="1:127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31">SUM(AA58:AA69)</f>
        <v>0</v>
      </c>
      <c r="AB70" s="26">
        <f t="shared" si="31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32">SUM(BE58:BE69)</f>
        <v>0</v>
      </c>
      <c r="BF70" s="26">
        <f t="shared" si="32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 t="shared" ref="CL70:CM70" si="33">SUM(CL58:CL69)</f>
        <v>0</v>
      </c>
      <c r="CM70" s="26">
        <f t="shared" si="33"/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>SUM(DS58:DS69)</f>
        <v>0</v>
      </c>
      <c r="DT70" s="26">
        <f>SUM(DT58:DT69)</f>
        <v>0</v>
      </c>
      <c r="DU70" s="40"/>
      <c r="DV70" s="27">
        <f t="shared" si="17"/>
        <v>0</v>
      </c>
      <c r="DW70" s="28">
        <f t="shared" si="18"/>
        <v>0</v>
      </c>
    </row>
    <row r="71" spans="1:127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3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3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f t="shared" ref="CN71:CN82" si="36">IF(CL71=0,0,CM71/CL71*1000)</f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f t="shared" si="17"/>
        <v>0</v>
      </c>
      <c r="DW71" s="7">
        <f t="shared" si="18"/>
        <v>0</v>
      </c>
    </row>
    <row r="72" spans="1:127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3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3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f t="shared" si="36"/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f t="shared" si="17"/>
        <v>0</v>
      </c>
      <c r="DW72" s="7">
        <f t="shared" si="18"/>
        <v>0</v>
      </c>
    </row>
    <row r="73" spans="1:127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3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3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f t="shared" si="36"/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f t="shared" si="17"/>
        <v>0</v>
      </c>
      <c r="DW73" s="7">
        <f t="shared" si="18"/>
        <v>0</v>
      </c>
    </row>
    <row r="74" spans="1:127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3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3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f t="shared" si="36"/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f t="shared" si="17"/>
        <v>0</v>
      </c>
      <c r="DW74" s="7">
        <f t="shared" si="18"/>
        <v>0</v>
      </c>
    </row>
    <row r="75" spans="1:127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3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35"/>
        <v>0</v>
      </c>
      <c r="BH75" s="8">
        <v>4.0000000000000001E-3</v>
      </c>
      <c r="BI75" s="6">
        <v>7.1999999999999995E-2</v>
      </c>
      <c r="BJ75" s="5">
        <f t="shared" ref="BJ75" si="37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f t="shared" si="36"/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11">
        <f t="shared" ref="DV75:DV83" si="38">F75+L75+AG75+BN75+BZ75+CC75+CF75+CI75+DG75+BH75</f>
        <v>4.0000000000000001E-3</v>
      </c>
      <c r="DW75" s="5">
        <f t="shared" ref="DW75:DW83" si="39">G75+M75+AH75+BO75+CA75+CD75+CG75+CJ75+DH75+BI75</f>
        <v>7.1999999999999995E-2</v>
      </c>
    </row>
    <row r="76" spans="1:127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3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3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f t="shared" si="36"/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11">
        <f t="shared" si="38"/>
        <v>0</v>
      </c>
      <c r="DW76" s="5">
        <f t="shared" si="39"/>
        <v>0</v>
      </c>
    </row>
    <row r="77" spans="1:127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3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3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f t="shared" si="36"/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11">
        <f t="shared" si="38"/>
        <v>0</v>
      </c>
      <c r="DW77" s="5">
        <f t="shared" si="39"/>
        <v>0</v>
      </c>
    </row>
    <row r="78" spans="1:127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3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3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f t="shared" si="36"/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11">
        <f t="shared" si="38"/>
        <v>0</v>
      </c>
      <c r="DW78" s="5">
        <f t="shared" si="39"/>
        <v>0</v>
      </c>
    </row>
    <row r="79" spans="1:127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3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3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f t="shared" si="36"/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11">
        <f t="shared" si="38"/>
        <v>0</v>
      </c>
      <c r="DW79" s="5">
        <f t="shared" si="39"/>
        <v>0</v>
      </c>
    </row>
    <row r="80" spans="1:127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3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3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f t="shared" si="36"/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11">
        <f t="shared" si="38"/>
        <v>0</v>
      </c>
      <c r="DW80" s="5">
        <f t="shared" si="39"/>
        <v>0</v>
      </c>
    </row>
    <row r="81" spans="1:127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3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3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f t="shared" si="36"/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11">
        <f t="shared" si="38"/>
        <v>0</v>
      </c>
      <c r="DW81" s="5">
        <f t="shared" si="39"/>
        <v>0</v>
      </c>
    </row>
    <row r="82" spans="1:127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3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3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f t="shared" si="36"/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11">
        <f t="shared" si="38"/>
        <v>0</v>
      </c>
      <c r="DW82" s="5">
        <f t="shared" si="39"/>
        <v>0</v>
      </c>
    </row>
    <row r="83" spans="1:127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40">SUM(AA71:AA82)</f>
        <v>0</v>
      </c>
      <c r="AB83" s="26">
        <f t="shared" si="40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41">SUM(BE71:BE82)</f>
        <v>0</v>
      </c>
      <c r="BF83" s="26">
        <f t="shared" si="41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 t="shared" ref="CL83:CM83" si="42">SUM(CL71:CL82)</f>
        <v>0</v>
      </c>
      <c r="CM83" s="26">
        <f t="shared" si="42"/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>SUM(DS71:DS82)</f>
        <v>0</v>
      </c>
      <c r="DT83" s="26">
        <f>SUM(DT71:DT82)</f>
        <v>0</v>
      </c>
      <c r="DU83" s="40"/>
      <c r="DV83" s="27">
        <f t="shared" si="38"/>
        <v>4.0000000000000001E-3</v>
      </c>
      <c r="DW83" s="28">
        <f t="shared" si="39"/>
        <v>7.1999999999999995E-2</v>
      </c>
    </row>
    <row r="84" spans="1:127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43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44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f t="shared" ref="CN84:CN95" si="45">IF(CL84=0,0,CM84/CL84*1000)</f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f t="shared" ref="DV84:DV96" si="46">F84+L84+AG84+BN84+BZ84+CC84+CF84+CI84+DG84</f>
        <v>0</v>
      </c>
      <c r="DW84" s="7">
        <f t="shared" ref="DW84:DW96" si="47">G84+M84+AH84+BO84+CA84+CD84+CG84+CJ84+DH84</f>
        <v>0</v>
      </c>
    </row>
    <row r="85" spans="1:127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43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44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f t="shared" si="45"/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f t="shared" si="46"/>
        <v>0</v>
      </c>
      <c r="DW85" s="7">
        <f t="shared" si="47"/>
        <v>0</v>
      </c>
    </row>
    <row r="86" spans="1:127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43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44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f t="shared" si="45"/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0.28799999999999998</v>
      </c>
      <c r="DH86" s="6">
        <v>1.3440000000000001</v>
      </c>
      <c r="DI86" s="5">
        <f t="shared" ref="DI86" si="48">DH86/DG86*1000</f>
        <v>4666.666666666667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f t="shared" si="46"/>
        <v>0.28799999999999998</v>
      </c>
      <c r="DW86" s="7">
        <f t="shared" si="47"/>
        <v>1.3440000000000001</v>
      </c>
    </row>
    <row r="87" spans="1:127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43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44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f t="shared" si="45"/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f t="shared" si="46"/>
        <v>0</v>
      </c>
      <c r="DW87" s="7">
        <f t="shared" si="47"/>
        <v>0</v>
      </c>
    </row>
    <row r="88" spans="1:127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43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44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f t="shared" si="45"/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f t="shared" si="46"/>
        <v>0</v>
      </c>
      <c r="DW88" s="7">
        <f t="shared" si="47"/>
        <v>0</v>
      </c>
    </row>
    <row r="89" spans="1:127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43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44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f t="shared" si="45"/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f t="shared" si="46"/>
        <v>0</v>
      </c>
      <c r="DW89" s="7">
        <f t="shared" si="47"/>
        <v>0</v>
      </c>
    </row>
    <row r="90" spans="1:127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43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44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f t="shared" si="45"/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f t="shared" si="46"/>
        <v>0</v>
      </c>
      <c r="DW90" s="7">
        <f t="shared" si="47"/>
        <v>0</v>
      </c>
    </row>
    <row r="91" spans="1:127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43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44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f t="shared" si="45"/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f t="shared" si="46"/>
        <v>0</v>
      </c>
      <c r="DW91" s="7">
        <f t="shared" si="47"/>
        <v>0</v>
      </c>
    </row>
    <row r="92" spans="1:127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43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49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44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f t="shared" si="45"/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f t="shared" si="46"/>
        <v>0.23799999999999999</v>
      </c>
      <c r="DW92" s="7">
        <f t="shared" si="47"/>
        <v>0.32800000000000001</v>
      </c>
    </row>
    <row r="93" spans="1:127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43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44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f t="shared" si="45"/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f t="shared" si="46"/>
        <v>0</v>
      </c>
      <c r="DW93" s="7">
        <f t="shared" si="47"/>
        <v>0</v>
      </c>
    </row>
    <row r="94" spans="1:127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43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44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f t="shared" si="45"/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f t="shared" si="46"/>
        <v>0</v>
      </c>
      <c r="DW94" s="7">
        <f t="shared" si="47"/>
        <v>0</v>
      </c>
    </row>
    <row r="95" spans="1:127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43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44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f t="shared" si="45"/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f t="shared" si="46"/>
        <v>0</v>
      </c>
      <c r="DW95" s="7">
        <f t="shared" si="47"/>
        <v>0</v>
      </c>
    </row>
    <row r="96" spans="1:127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50">SUM(AA84:AA95)</f>
        <v>0</v>
      </c>
      <c r="AB96" s="26">
        <f t="shared" si="50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51">SUM(BE84:BE95)</f>
        <v>0</v>
      </c>
      <c r="BF96" s="26">
        <f t="shared" si="51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 t="shared" ref="CL96:CM96" si="52">SUM(CL84:CL95)</f>
        <v>0</v>
      </c>
      <c r="CM96" s="26">
        <f t="shared" si="52"/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</v>
      </c>
      <c r="DE96" s="26">
        <f>SUM(DE84:DE95)</f>
        <v>0</v>
      </c>
      <c r="DF96" s="40"/>
      <c r="DG96" s="27">
        <f>SUM(DG84:DG95)</f>
        <v>0.28799999999999998</v>
      </c>
      <c r="DH96" s="26">
        <f>SUM(DH84:DH95)</f>
        <v>1.3440000000000001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>SUM(DS84:DS95)</f>
        <v>0</v>
      </c>
      <c r="DT96" s="26">
        <f>SUM(DT84:DT95)</f>
        <v>0</v>
      </c>
      <c r="DU96" s="40"/>
      <c r="DV96" s="27">
        <f t="shared" si="46"/>
        <v>0.52600000000000002</v>
      </c>
      <c r="DW96" s="28">
        <f t="shared" si="47"/>
        <v>1.6720000000000002</v>
      </c>
    </row>
    <row r="97" spans="1:127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53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54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f t="shared" ref="CN97:CN108" si="55">IF(CL97=0,0,CM97/CL97*1000)</f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8.9999999999999993E-3</v>
      </c>
      <c r="DE97" s="6">
        <v>5.8999999999999997E-2</v>
      </c>
      <c r="DF97" s="5">
        <f t="shared" ref="DF97" si="56">DE97/DD97*1000</f>
        <v>6555.5555555555557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f t="shared" ref="DV97:DV109" si="57">F97+L97+AG97+BN97+BZ97+CC97+CF97+CI97+DG97+CX97+DD97+DA97+AS97</f>
        <v>8.9999999999999993E-3</v>
      </c>
      <c r="DW97" s="7">
        <f t="shared" ref="DW97:DW109" si="58">G97+M97+AH97+BO97+CA97+CD97+CG97+CJ97+DH97+CY97+DE97+DB97+AT97</f>
        <v>5.8999999999999997E-2</v>
      </c>
    </row>
    <row r="98" spans="1:127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53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54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f t="shared" si="55"/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f t="shared" si="57"/>
        <v>0</v>
      </c>
      <c r="DW98" s="7">
        <f t="shared" si="58"/>
        <v>0</v>
      </c>
    </row>
    <row r="99" spans="1:127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53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54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f t="shared" si="55"/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f t="shared" si="57"/>
        <v>0</v>
      </c>
      <c r="DW99" s="7">
        <f t="shared" si="58"/>
        <v>0</v>
      </c>
    </row>
    <row r="100" spans="1:127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53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54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f t="shared" si="55"/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f t="shared" si="57"/>
        <v>0</v>
      </c>
      <c r="DW100" s="7">
        <f t="shared" si="58"/>
        <v>0</v>
      </c>
    </row>
    <row r="101" spans="1:127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53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54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f t="shared" si="55"/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f t="shared" si="57"/>
        <v>0.97399999999999998</v>
      </c>
      <c r="DW101" s="7">
        <f t="shared" si="58"/>
        <v>12.145</v>
      </c>
    </row>
    <row r="102" spans="1:127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53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54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f t="shared" si="55"/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f t="shared" si="57"/>
        <v>0</v>
      </c>
      <c r="DW102" s="7">
        <f t="shared" si="58"/>
        <v>0</v>
      </c>
    </row>
    <row r="103" spans="1:127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59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53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60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54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f t="shared" si="55"/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f t="shared" si="57"/>
        <v>0.01</v>
      </c>
      <c r="DW103" s="7">
        <f t="shared" si="58"/>
        <v>0.28399999999999997</v>
      </c>
    </row>
    <row r="104" spans="1:127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53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54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61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f t="shared" si="55"/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f t="shared" si="57"/>
        <v>0.23</v>
      </c>
      <c r="DW104" s="7">
        <f t="shared" si="58"/>
        <v>3.242</v>
      </c>
    </row>
    <row r="105" spans="1:127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53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54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f t="shared" si="55"/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0</v>
      </c>
      <c r="CY105" s="6">
        <v>0</v>
      </c>
      <c r="CZ105" s="5">
        <v>0</v>
      </c>
      <c r="DA105" s="8">
        <v>4.2000000000000003E-2</v>
      </c>
      <c r="DB105" s="6">
        <v>0.114</v>
      </c>
      <c r="DC105" s="5">
        <f t="shared" ref="DC105" si="62">DB105/DA105*1000</f>
        <v>2714.2857142857142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f t="shared" si="57"/>
        <v>1.484</v>
      </c>
      <c r="DW105" s="7">
        <f t="shared" si="58"/>
        <v>7.3330000000000002</v>
      </c>
    </row>
    <row r="106" spans="1:127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53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54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63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f t="shared" si="55"/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f t="shared" si="57"/>
        <v>0.19</v>
      </c>
      <c r="DW106" s="7">
        <f t="shared" si="58"/>
        <v>2.7770000000000001</v>
      </c>
    </row>
    <row r="107" spans="1:127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53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54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f t="shared" si="55"/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f t="shared" si="57"/>
        <v>1</v>
      </c>
      <c r="DW107" s="7">
        <f t="shared" si="58"/>
        <v>6</v>
      </c>
    </row>
    <row r="108" spans="1:127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53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54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f t="shared" si="55"/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f t="shared" si="57"/>
        <v>0</v>
      </c>
      <c r="DW108" s="7">
        <f t="shared" si="58"/>
        <v>0</v>
      </c>
    </row>
    <row r="109" spans="1:127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64">SUM(AA97:AA108)</f>
        <v>0</v>
      </c>
      <c r="AB109" s="26">
        <f t="shared" si="64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65">SUM(BE97:BE108)</f>
        <v>0</v>
      </c>
      <c r="BF109" s="26">
        <f t="shared" si="65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 t="shared" ref="CL109:CM109" si="66">SUM(CL97:CL108)</f>
        <v>0</v>
      </c>
      <c r="CM109" s="26">
        <f t="shared" si="66"/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0</v>
      </c>
      <c r="CY109" s="26">
        <f>SUM(CY97:CY108)</f>
        <v>0</v>
      </c>
      <c r="CZ109" s="40"/>
      <c r="DA109" s="27">
        <f>SUM(DA97:DA108)</f>
        <v>4.2000000000000003E-2</v>
      </c>
      <c r="DB109" s="26">
        <f>SUM(DB97:DB108)</f>
        <v>0.114</v>
      </c>
      <c r="DC109" s="40"/>
      <c r="DD109" s="27">
        <f>SUM(DD97:DD108)</f>
        <v>8.9999999999999993E-3</v>
      </c>
      <c r="DE109" s="26">
        <f>SUM(DE97:DE108)</f>
        <v>5.8999999999999997E-2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>SUM(DS97:DS108)</f>
        <v>0</v>
      </c>
      <c r="DT109" s="26">
        <f>SUM(DT97:DT108)</f>
        <v>0</v>
      </c>
      <c r="DU109" s="40"/>
      <c r="DV109" s="27">
        <f t="shared" si="57"/>
        <v>3.8969999999999998</v>
      </c>
      <c r="DW109" s="28">
        <f t="shared" si="58"/>
        <v>31.840000000000007</v>
      </c>
    </row>
    <row r="110" spans="1:127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67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68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69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f t="shared" ref="CN110:CN121" si="70">IF(CL110=0,0,CM110/CL110*1000)</f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f t="shared" ref="DV110:DV121" si="71">F110+L110+AG110+BN110+BZ110+CC110+CF110+CI110+DG110+CX110+DD110+DA110+AS110+AJ110</f>
        <v>0.19</v>
      </c>
      <c r="DW110" s="7">
        <f t="shared" ref="DW110:DW121" si="72">G110+M110+AH110+BO110+CA110+CD110+CG110+CJ110+DH110+CY110+DE110+DB110+AT110+AK110</f>
        <v>2.7850000000000001</v>
      </c>
    </row>
    <row r="111" spans="1:127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67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68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f t="shared" si="70"/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f t="shared" si="71"/>
        <v>0</v>
      </c>
      <c r="DW111" s="7">
        <f t="shared" si="72"/>
        <v>0</v>
      </c>
    </row>
    <row r="112" spans="1:127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67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68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f t="shared" si="70"/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f t="shared" si="71"/>
        <v>0</v>
      </c>
      <c r="DW112" s="7">
        <f t="shared" si="72"/>
        <v>0</v>
      </c>
    </row>
    <row r="113" spans="1:127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67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68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f t="shared" si="70"/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f t="shared" si="71"/>
        <v>0</v>
      </c>
      <c r="DW113" s="7">
        <f t="shared" si="72"/>
        <v>0</v>
      </c>
    </row>
    <row r="114" spans="1:127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67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68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f t="shared" si="70"/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f t="shared" si="71"/>
        <v>0.23799999999999999</v>
      </c>
      <c r="DW114" s="7">
        <f t="shared" si="72"/>
        <v>1.9450000000000001</v>
      </c>
    </row>
    <row r="115" spans="1:127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67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68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73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f t="shared" si="70"/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f t="shared" si="71"/>
        <v>2.1000000000000001E-2</v>
      </c>
      <c r="DW115" s="7">
        <f t="shared" si="72"/>
        <v>0.55500000000000005</v>
      </c>
    </row>
    <row r="116" spans="1:127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67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68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f t="shared" si="70"/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f t="shared" si="71"/>
        <v>2.3E-2</v>
      </c>
      <c r="DW116" s="7">
        <f t="shared" si="72"/>
        <v>3.3000000000000002E-2</v>
      </c>
    </row>
    <row r="117" spans="1:127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67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68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f t="shared" si="70"/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f t="shared" si="71"/>
        <v>0.23799999999999999</v>
      </c>
      <c r="DW117" s="7">
        <f t="shared" si="72"/>
        <v>2.7869999999999999</v>
      </c>
    </row>
    <row r="118" spans="1:127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67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68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f t="shared" si="70"/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1.7999999999999999E-2</v>
      </c>
      <c r="DH118" s="6">
        <v>3.08</v>
      </c>
      <c r="DI118" s="5">
        <f t="shared" ref="DI118" si="74">DH118/DG118*1000</f>
        <v>171111.11111111112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f t="shared" si="71"/>
        <v>1.7999999999999999E-2</v>
      </c>
      <c r="DW118" s="7">
        <f t="shared" si="72"/>
        <v>3.08</v>
      </c>
    </row>
    <row r="119" spans="1:127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67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68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f t="shared" si="70"/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f t="shared" si="71"/>
        <v>0</v>
      </c>
      <c r="DW119" s="7">
        <f t="shared" si="72"/>
        <v>0</v>
      </c>
    </row>
    <row r="120" spans="1:127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67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68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75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f t="shared" si="70"/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f t="shared" si="71"/>
        <v>1E-3</v>
      </c>
      <c r="DW120" s="7">
        <f t="shared" si="72"/>
        <v>1.0999999999999999E-2</v>
      </c>
    </row>
    <row r="121" spans="1:127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67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68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f t="shared" si="70"/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f t="shared" si="71"/>
        <v>0</v>
      </c>
      <c r="DW121" s="7">
        <f t="shared" si="72"/>
        <v>0</v>
      </c>
    </row>
    <row r="122" spans="1:127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76">SUM(AA110:AA121)</f>
        <v>0</v>
      </c>
      <c r="AB122" s="26">
        <f t="shared" si="76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77">SUM(BE110:BE121)</f>
        <v>0</v>
      </c>
      <c r="BF122" s="26">
        <f t="shared" si="77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 t="shared" ref="CL122:CM122" si="78">SUM(CL110:CL121)</f>
        <v>0</v>
      </c>
      <c r="CM122" s="26">
        <f t="shared" si="78"/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0</v>
      </c>
      <c r="DE122" s="26">
        <f>SUM(DE110:DE121)</f>
        <v>0</v>
      </c>
      <c r="DF122" s="40"/>
      <c r="DG122" s="27">
        <f>SUM(DG110:DG121)</f>
        <v>1.7999999999999999E-2</v>
      </c>
      <c r="DH122" s="26">
        <f>SUM(DH110:DH121)</f>
        <v>3.08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SUM(DS110:DS121)</f>
        <v>0</v>
      </c>
      <c r="DT122" s="26">
        <f>SUM(DT110:DT121)</f>
        <v>0</v>
      </c>
      <c r="DU122" s="40"/>
      <c r="DV122" s="27">
        <f>F122+L122+AG122+BN122+BZ122+CC122+CF122+CI122+DG122+CX122+DD122+DA122+AS122+AJ122+DP122+BH122</f>
        <v>0.72900000000000009</v>
      </c>
      <c r="DW122" s="28">
        <f>G122+M122+AH122+BO122+CA122+CD122+CG122+CJ122+DH122+CY122+DE122+DB122+AT122+AK122+DQ122+BI122</f>
        <v>11.196000000000002</v>
      </c>
    </row>
    <row r="123" spans="1:127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79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80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81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f t="shared" ref="CN123:CN134" si="82">IF(CL123=0,0,CM123/CL123*1000)</f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2E-3</v>
      </c>
      <c r="DK123" s="6">
        <v>8.6999999999999994E-2</v>
      </c>
      <c r="DL123" s="5">
        <f t="shared" ref="DL123" si="83">DK123/DJ123*1000</f>
        <v>43499.999999999993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f t="shared" ref="DV123:DV135" si="84">F123+L123+AG123+BN123+BZ123+CC123+CF123+CI123+DG123+CX123+DD123+DA123+AS123+AJ123+DP123+BH123+BB123+BW123+CU123+DM123+BK123+CO123</f>
        <v>0.626</v>
      </c>
      <c r="DW123" s="5">
        <f t="shared" ref="DW123:DW135" si="85">G123+M123+AH123+BO123+CA123+CD123+CG123+CJ123+DH123+CY123+DE123+DB123+AT123+AK123+DQ123+BI123+BC123+BX123+CV123+DN123+BL123+CP123</f>
        <v>9.6679999999999993</v>
      </c>
    </row>
    <row r="124" spans="1:127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79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80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f t="shared" si="82"/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f t="shared" si="84"/>
        <v>0</v>
      </c>
      <c r="DW124" s="5">
        <f t="shared" si="85"/>
        <v>0</v>
      </c>
    </row>
    <row r="125" spans="1:127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86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79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80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f t="shared" si="82"/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f t="shared" si="84"/>
        <v>1.62</v>
      </c>
      <c r="DW125" s="5">
        <f t="shared" si="85"/>
        <v>19.027999999999999</v>
      </c>
    </row>
    <row r="126" spans="1:127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79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87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80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88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f t="shared" si="82"/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f t="shared" si="84"/>
        <v>0.22600000000000001</v>
      </c>
      <c r="DW126" s="5">
        <f t="shared" si="85"/>
        <v>3.137</v>
      </c>
    </row>
    <row r="127" spans="1:127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79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80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88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f t="shared" si="82"/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f t="shared" si="84"/>
        <v>7.9000000000000001E-2</v>
      </c>
      <c r="DW127" s="5">
        <f t="shared" si="85"/>
        <v>1.3160000000000001</v>
      </c>
    </row>
    <row r="128" spans="1:127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79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80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f t="shared" si="82"/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f t="shared" si="84"/>
        <v>0</v>
      </c>
      <c r="DW128" s="5">
        <f t="shared" si="85"/>
        <v>0</v>
      </c>
    </row>
    <row r="129" spans="1:127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89">V129/U129*1000</f>
        <v>60125</v>
      </c>
      <c r="X129" s="8">
        <v>2.4E-2</v>
      </c>
      <c r="Y129" s="6">
        <v>1.4430000000000001</v>
      </c>
      <c r="Z129" s="5">
        <f t="shared" ref="Z129" si="90">Y129/X129*1000</f>
        <v>60125</v>
      </c>
      <c r="AA129" s="8">
        <v>0</v>
      </c>
      <c r="AB129" s="6">
        <v>0</v>
      </c>
      <c r="AC129" s="5">
        <f t="shared" si="79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80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91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f t="shared" si="82"/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f t="shared" si="84"/>
        <v>0.11899999999999999</v>
      </c>
      <c r="DW129" s="5">
        <f t="shared" si="85"/>
        <v>2.222</v>
      </c>
    </row>
    <row r="130" spans="1:127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79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80"/>
        <v>0</v>
      </c>
      <c r="BH130" s="8">
        <v>8.9999999999999993E-3</v>
      </c>
      <c r="BI130" s="6">
        <v>24.306000000000001</v>
      </c>
      <c r="BJ130" s="5">
        <f t="shared" ref="BJ130" si="92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f t="shared" si="82"/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1.9E-2</v>
      </c>
      <c r="DH130" s="6">
        <v>1.3480000000000001</v>
      </c>
      <c r="DI130" s="5">
        <f t="shared" ref="N130:DI134" si="93">DH130/DG130*1000</f>
        <v>70947.368421052641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f t="shared" si="84"/>
        <v>2.7999999999999997E-2</v>
      </c>
      <c r="DW130" s="5">
        <f t="shared" si="85"/>
        <v>25.654</v>
      </c>
    </row>
    <row r="131" spans="1:127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79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93"/>
        <v>15613.924050632912</v>
      </c>
      <c r="AJ131" s="8">
        <v>1.6E-2</v>
      </c>
      <c r="AK131" s="6">
        <v>0.52300000000000002</v>
      </c>
      <c r="AL131" s="5">
        <f t="shared" ref="AL131" si="94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80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f t="shared" si="82"/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f t="shared" si="84"/>
        <v>0.17399999999999999</v>
      </c>
      <c r="DW131" s="5">
        <f t="shared" si="85"/>
        <v>2.99</v>
      </c>
    </row>
    <row r="132" spans="1:127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93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79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95">BC132/BB132*1000</f>
        <v>22294.589178356713</v>
      </c>
      <c r="BE132" s="8">
        <v>0</v>
      </c>
      <c r="BF132" s="6">
        <v>0</v>
      </c>
      <c r="BG132" s="5">
        <f t="shared" si="80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96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f t="shared" si="82"/>
        <v>0</v>
      </c>
      <c r="CO132" s="8">
        <v>0</v>
      </c>
      <c r="CP132" s="6">
        <v>0</v>
      </c>
      <c r="CQ132" s="5">
        <v>0</v>
      </c>
      <c r="CR132" s="8">
        <v>0</v>
      </c>
      <c r="CS132" s="6">
        <v>0</v>
      </c>
      <c r="CT132" s="5">
        <v>0</v>
      </c>
      <c r="CU132" s="8">
        <v>0.30399999999999999</v>
      </c>
      <c r="CV132" s="6">
        <v>0.52400000000000002</v>
      </c>
      <c r="CW132" s="5">
        <f t="shared" ref="CW132:CW133" si="97">CV132/CU132*1000</f>
        <v>1723.6842105263158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52.255000000000003</v>
      </c>
      <c r="DN132" s="6">
        <v>99.911000000000001</v>
      </c>
      <c r="DO132" s="5">
        <f t="shared" ref="DO132:DO134" si="98">DN132/DM132*1000</f>
        <v>1911.9892833221702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f t="shared" si="84"/>
        <v>252.61100000000002</v>
      </c>
      <c r="DW132" s="5">
        <f t="shared" si="85"/>
        <v>515.44000000000005</v>
      </c>
    </row>
    <row r="133" spans="1:127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93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79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80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99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96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93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f t="shared" si="82"/>
        <v>0</v>
      </c>
      <c r="CO133" s="8">
        <v>0</v>
      </c>
      <c r="CP133" s="6">
        <v>0</v>
      </c>
      <c r="CQ133" s="5">
        <v>0</v>
      </c>
      <c r="CR133" s="8">
        <v>0</v>
      </c>
      <c r="CS133" s="6">
        <v>0</v>
      </c>
      <c r="CT133" s="5">
        <v>0</v>
      </c>
      <c r="CU133" s="8">
        <v>1.7999999999999999E-2</v>
      </c>
      <c r="CV133" s="6">
        <v>0.05</v>
      </c>
      <c r="CW133" s="5">
        <f t="shared" si="97"/>
        <v>2777.7777777777783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68.734999999999999</v>
      </c>
      <c r="DN133" s="6">
        <v>139.51</v>
      </c>
      <c r="DO133" s="5">
        <f t="shared" si="98"/>
        <v>2029.6792027351423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f t="shared" si="84"/>
        <v>399.82399999999996</v>
      </c>
      <c r="DW133" s="5">
        <f t="shared" si="85"/>
        <v>877.9799999999999</v>
      </c>
    </row>
    <row r="134" spans="1:127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93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79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80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96"/>
        <v>5480.2831142568257</v>
      </c>
      <c r="BZ134" s="8">
        <v>0.158</v>
      </c>
      <c r="CA134" s="6">
        <v>1.02</v>
      </c>
      <c r="CB134" s="5">
        <f t="shared" si="93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f t="shared" si="82"/>
        <v>0</v>
      </c>
      <c r="CO134" s="8">
        <v>0.127</v>
      </c>
      <c r="CP134" s="6">
        <v>0.82</v>
      </c>
      <c r="CQ134" s="5">
        <f t="shared" ref="CQ134" si="100">CP134/CO134*1000</f>
        <v>6456.6929133858257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84.27</v>
      </c>
      <c r="DN134" s="6">
        <v>169.32</v>
      </c>
      <c r="DO134" s="5">
        <f t="shared" si="98"/>
        <v>2009.2559629761481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f t="shared" si="84"/>
        <v>446.024</v>
      </c>
      <c r="DW134" s="5">
        <f t="shared" si="85"/>
        <v>890.63</v>
      </c>
    </row>
    <row r="135" spans="1:127" ht="15" thickBot="1" x14ac:dyDescent="0.35">
      <c r="A135" s="74"/>
      <c r="B135" s="46" t="s">
        <v>28</v>
      </c>
      <c r="C135" s="27">
        <f t="shared" ref="C135:D135" si="101">SUM(C123:C134)</f>
        <v>0</v>
      </c>
      <c r="D135" s="26">
        <f t="shared" si="101"/>
        <v>0</v>
      </c>
      <c r="E135" s="40"/>
      <c r="F135" s="27">
        <f t="shared" ref="F135:DH135" si="102">SUM(F123:F134)</f>
        <v>1.62</v>
      </c>
      <c r="G135" s="26">
        <f t="shared" si="102"/>
        <v>19.027999999999999</v>
      </c>
      <c r="H135" s="40"/>
      <c r="I135" s="27">
        <f t="shared" ref="I135:J135" si="103">SUM(I123:I134)</f>
        <v>0</v>
      </c>
      <c r="J135" s="26">
        <f t="shared" si="103"/>
        <v>0</v>
      </c>
      <c r="K135" s="40"/>
      <c r="L135" s="27">
        <f t="shared" si="102"/>
        <v>877.77</v>
      </c>
      <c r="M135" s="26">
        <f t="shared" si="102"/>
        <v>1723.335</v>
      </c>
      <c r="N135" s="40"/>
      <c r="O135" s="27">
        <f t="shared" ref="O135:P135" si="104">SUM(O123:O134)</f>
        <v>0</v>
      </c>
      <c r="P135" s="26">
        <f t="shared" si="104"/>
        <v>0</v>
      </c>
      <c r="Q135" s="40"/>
      <c r="R135" s="27">
        <f t="shared" ref="R135:S135" si="105">SUM(R123:R134)</f>
        <v>0</v>
      </c>
      <c r="S135" s="26">
        <f t="shared" si="105"/>
        <v>0</v>
      </c>
      <c r="T135" s="40"/>
      <c r="U135" s="27">
        <f t="shared" ref="U135:V135" si="106">SUM(U123:U134)</f>
        <v>2.4E-2</v>
      </c>
      <c r="V135" s="26">
        <f t="shared" si="106"/>
        <v>1.4430000000000001</v>
      </c>
      <c r="W135" s="40"/>
      <c r="X135" s="27">
        <f t="shared" ref="X135:Y135" si="107">SUM(X123:X134)</f>
        <v>2.4E-2</v>
      </c>
      <c r="Y135" s="26">
        <f t="shared" si="107"/>
        <v>1.4430000000000001</v>
      </c>
      <c r="Z135" s="40"/>
      <c r="AA135" s="27">
        <f t="shared" ref="AA135:AB135" si="108">SUM(AA123:AA134)</f>
        <v>0</v>
      </c>
      <c r="AB135" s="26">
        <f t="shared" si="108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102"/>
        <v>0.158</v>
      </c>
      <c r="AH135" s="26">
        <f t="shared" si="102"/>
        <v>2.4670000000000001</v>
      </c>
      <c r="AI135" s="40"/>
      <c r="AJ135" s="27">
        <f t="shared" ref="AJ135:AK135" si="109">SUM(AJ123:AJ134)</f>
        <v>5.1999999999999998E-2</v>
      </c>
      <c r="AK135" s="26">
        <f t="shared" si="109"/>
        <v>0.59799999999999998</v>
      </c>
      <c r="AL135" s="40"/>
      <c r="AM135" s="27">
        <f t="shared" ref="AM135:AN135" si="110">SUM(AM123:AM134)</f>
        <v>0</v>
      </c>
      <c r="AN135" s="26">
        <f t="shared" si="110"/>
        <v>0</v>
      </c>
      <c r="AO135" s="40"/>
      <c r="AP135" s="27">
        <f t="shared" ref="AP135:AQ135" si="111">SUM(AP123:AP134)</f>
        <v>0</v>
      </c>
      <c r="AQ135" s="26">
        <f t="shared" si="111"/>
        <v>0</v>
      </c>
      <c r="AR135" s="40"/>
      <c r="AS135" s="27">
        <f t="shared" ref="AS135:AT135" si="112">SUM(AS123:AS134)</f>
        <v>0</v>
      </c>
      <c r="AT135" s="26">
        <f t="shared" si="112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113">SUM(BB123:BB134)</f>
        <v>1.4970000000000001</v>
      </c>
      <c r="BC135" s="26">
        <f t="shared" si="113"/>
        <v>33.375</v>
      </c>
      <c r="BD135" s="40"/>
      <c r="BE135" s="27">
        <f t="shared" ref="BE135:BF135" si="114">SUM(BE123:BE134)</f>
        <v>0</v>
      </c>
      <c r="BF135" s="26">
        <f t="shared" si="114"/>
        <v>0</v>
      </c>
      <c r="BG135" s="40"/>
      <c r="BH135" s="27">
        <f t="shared" ref="BH135:BI135" si="115">SUM(BH123:BH134)</f>
        <v>8.9999999999999993E-3</v>
      </c>
      <c r="BI135" s="26">
        <f t="shared" si="115"/>
        <v>24.306000000000001</v>
      </c>
      <c r="BJ135" s="40"/>
      <c r="BK135" s="27">
        <f t="shared" ref="BK135:BL135" si="116">SUM(BK123:BK134)</f>
        <v>1.4999999999999999E-2</v>
      </c>
      <c r="BL135" s="26">
        <f t="shared" si="116"/>
        <v>0.9</v>
      </c>
      <c r="BM135" s="40"/>
      <c r="BN135" s="27">
        <f t="shared" si="102"/>
        <v>0</v>
      </c>
      <c r="BO135" s="26">
        <f t="shared" si="102"/>
        <v>0</v>
      </c>
      <c r="BP135" s="40"/>
      <c r="BQ135" s="27">
        <f t="shared" ref="BQ135:BR135" si="117">SUM(BQ123:BQ134)</f>
        <v>0</v>
      </c>
      <c r="BR135" s="26">
        <f t="shared" si="117"/>
        <v>0</v>
      </c>
      <c r="BS135" s="40"/>
      <c r="BT135" s="27">
        <f t="shared" ref="BT135:BU135" si="118">SUM(BT123:BT134)</f>
        <v>0</v>
      </c>
      <c r="BU135" s="26">
        <f t="shared" si="118"/>
        <v>0</v>
      </c>
      <c r="BV135" s="40"/>
      <c r="BW135" s="27">
        <f t="shared" ref="BW135:BX135" si="119">SUM(BW123:BW134)</f>
        <v>3.6150000000000002</v>
      </c>
      <c r="BX135" s="26">
        <f t="shared" si="119"/>
        <v>19.545000000000002</v>
      </c>
      <c r="BY135" s="40"/>
      <c r="BZ135" s="27">
        <f t="shared" si="102"/>
        <v>1.1719999999999999</v>
      </c>
      <c r="CA135" s="26">
        <f t="shared" si="102"/>
        <v>17.288</v>
      </c>
      <c r="CB135" s="40"/>
      <c r="CC135" s="27">
        <f t="shared" si="102"/>
        <v>9.6950000000000003</v>
      </c>
      <c r="CD135" s="26">
        <f t="shared" si="102"/>
        <v>95.74</v>
      </c>
      <c r="CE135" s="40"/>
      <c r="CF135" s="27">
        <f t="shared" si="102"/>
        <v>0</v>
      </c>
      <c r="CG135" s="26">
        <f t="shared" si="102"/>
        <v>0</v>
      </c>
      <c r="CH135" s="40"/>
      <c r="CI135" s="27">
        <f t="shared" si="102"/>
        <v>0</v>
      </c>
      <c r="CJ135" s="26">
        <f t="shared" si="102"/>
        <v>0</v>
      </c>
      <c r="CK135" s="40"/>
      <c r="CL135" s="27">
        <f t="shared" ref="CL135:CM135" si="120">SUM(CL123:CL134)</f>
        <v>0</v>
      </c>
      <c r="CM135" s="26">
        <f t="shared" si="120"/>
        <v>0</v>
      </c>
      <c r="CN135" s="40"/>
      <c r="CO135" s="27">
        <f t="shared" ref="CO135:CP135" si="121">SUM(CO123:CO134)</f>
        <v>0.127</v>
      </c>
      <c r="CP135" s="26">
        <f t="shared" si="121"/>
        <v>0.82</v>
      </c>
      <c r="CQ135" s="40"/>
      <c r="CR135" s="27">
        <f t="shared" ref="CR135:CS135" si="122">SUM(CR123:CR134)</f>
        <v>0</v>
      </c>
      <c r="CS135" s="26">
        <f t="shared" si="122"/>
        <v>0</v>
      </c>
      <c r="CT135" s="40"/>
      <c r="CU135" s="27">
        <f t="shared" ref="CU135:CV135" si="123">SUM(CU123:CU134)</f>
        <v>0.32200000000000001</v>
      </c>
      <c r="CV135" s="26">
        <f t="shared" si="123"/>
        <v>0.57400000000000007</v>
      </c>
      <c r="CW135" s="40"/>
      <c r="CX135" s="27">
        <f t="shared" ref="CX135:CY135" si="124">SUM(CX123:CX134)</f>
        <v>0</v>
      </c>
      <c r="CY135" s="26">
        <f t="shared" si="124"/>
        <v>0</v>
      </c>
      <c r="CZ135" s="40"/>
      <c r="DA135" s="27">
        <f t="shared" ref="DA135:DB135" si="125">SUM(DA123:DA134)</f>
        <v>0</v>
      </c>
      <c r="DB135" s="26">
        <f t="shared" si="125"/>
        <v>0</v>
      </c>
      <c r="DC135" s="40"/>
      <c r="DD135" s="27">
        <f t="shared" ref="DD135:DE135" si="126">SUM(DD123:DD134)</f>
        <v>0</v>
      </c>
      <c r="DE135" s="26">
        <f t="shared" si="126"/>
        <v>0</v>
      </c>
      <c r="DF135" s="40"/>
      <c r="DG135" s="27">
        <f t="shared" si="102"/>
        <v>1.9E-2</v>
      </c>
      <c r="DH135" s="26">
        <f t="shared" si="102"/>
        <v>1.3480000000000001</v>
      </c>
      <c r="DI135" s="40"/>
      <c r="DJ135" s="27">
        <f t="shared" ref="DJ135:DK135" si="127">SUM(DJ123:DJ134)</f>
        <v>2E-3</v>
      </c>
      <c r="DK135" s="26">
        <f t="shared" si="127"/>
        <v>8.6999999999999994E-2</v>
      </c>
      <c r="DL135" s="40"/>
      <c r="DM135" s="27">
        <f t="shared" ref="DM135:DN135" si="128">SUM(DM123:DM134)</f>
        <v>205.26</v>
      </c>
      <c r="DN135" s="26">
        <f t="shared" si="128"/>
        <v>408.74099999999999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>SUM(DS123:DS134)</f>
        <v>0</v>
      </c>
      <c r="DT135" s="26">
        <f>SUM(DT123:DT134)</f>
        <v>0</v>
      </c>
      <c r="DU135" s="40"/>
      <c r="DV135" s="27">
        <f t="shared" si="84"/>
        <v>1101.3310000000001</v>
      </c>
      <c r="DW135" s="28">
        <f t="shared" si="85"/>
        <v>2348.0650000000005</v>
      </c>
    </row>
    <row r="136" spans="1:127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2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3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3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3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3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f t="shared" ref="CN136:CN147" si="134">IF(CL136=0,0,CM136/CL136*1000)</f>
        <v>0</v>
      </c>
      <c r="CO136" s="8">
        <v>0</v>
      </c>
      <c r="CP136" s="6">
        <v>0</v>
      </c>
      <c r="CQ136" s="5">
        <v>0</v>
      </c>
      <c r="CR136" s="8">
        <v>12.865</v>
      </c>
      <c r="CS136" s="6">
        <v>23.83</v>
      </c>
      <c r="CT136" s="5">
        <f t="shared" ref="CT136" si="135">CS136/CR136*1000</f>
        <v>1852.3124757092885</v>
      </c>
      <c r="CU136" s="8">
        <v>0.06</v>
      </c>
      <c r="CV136" s="6">
        <v>7.0000000000000007E-2</v>
      </c>
      <c r="CW136" s="5">
        <f t="shared" ref="CW136:CW147" si="136">CV136/CU136*1000</f>
        <v>1166.6666666666667</v>
      </c>
      <c r="CX136" s="8">
        <v>0</v>
      </c>
      <c r="CY136" s="6">
        <v>0</v>
      </c>
      <c r="CZ136" s="5">
        <v>0</v>
      </c>
      <c r="DA136" s="8">
        <v>1E-3</v>
      </c>
      <c r="DB136" s="6">
        <v>1.33</v>
      </c>
      <c r="DC136" s="5">
        <f t="shared" ref="DC136:DC139" si="137">DB136/DA136*1000</f>
        <v>1330000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25.885000000000002</v>
      </c>
      <c r="DN136" s="6">
        <v>50.34</v>
      </c>
      <c r="DO136" s="5">
        <f t="shared" ref="DO136:DO141" si="138">DN136/DM136*1000</f>
        <v>1944.7556499903419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f t="shared" ref="DV136:DV148" si="139">F136+L136+AG136+BN136+BZ136+CC136+CF136+CI136+DG136+CX136+DD136+DA136+AS136+AJ136+DP136+BH136+BB136+BW136+CU136+DM136+BK136+CO136+DJ136+BT136</f>
        <v>307.54999999999995</v>
      </c>
      <c r="DW136" s="5">
        <f t="shared" ref="DW136:DW148" si="140">G136+M136+AH136+BO136+CA136+CD136+CG136+CJ136+DH136+CY136+DE136+DB136+AT136+AK136+DQ136+BI136+BC136+BX136+CV136+DN136+BL136+CP136+DK136+BU136</f>
        <v>612.84000000000015</v>
      </c>
    </row>
    <row r="137" spans="1:127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2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3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3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3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3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41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f t="shared" si="134"/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6.3E-2</v>
      </c>
      <c r="DH137" s="6">
        <v>7.48</v>
      </c>
      <c r="DI137" s="5">
        <f t="shared" ref="DI137" si="142">DH137/DG137*1000</f>
        <v>118730.15873015873</v>
      </c>
      <c r="DJ137" s="8">
        <v>0</v>
      </c>
      <c r="DK137" s="6">
        <v>0</v>
      </c>
      <c r="DL137" s="5">
        <v>0</v>
      </c>
      <c r="DM137" s="8">
        <v>101.22499999999999</v>
      </c>
      <c r="DN137" s="6">
        <v>198.68</v>
      </c>
      <c r="DO137" s="5">
        <f t="shared" si="138"/>
        <v>1962.7562361076812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f t="shared" si="139"/>
        <v>229.119</v>
      </c>
      <c r="DW137" s="5">
        <f t="shared" si="140"/>
        <v>571.58000000000004</v>
      </c>
    </row>
    <row r="138" spans="1:127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3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3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3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41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f t="shared" si="134"/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9.8000000000000004E-2</v>
      </c>
      <c r="DK138" s="6">
        <v>33.619999999999997</v>
      </c>
      <c r="DL138" s="5">
        <f t="shared" ref="DL138" si="143">DK138/DJ138*1000</f>
        <v>343061.22448979592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f t="shared" si="139"/>
        <v>11.337999999999999</v>
      </c>
      <c r="DW138" s="5">
        <f t="shared" si="140"/>
        <v>184.81</v>
      </c>
    </row>
    <row r="139" spans="1:127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3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3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3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41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f t="shared" si="134"/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0</v>
      </c>
      <c r="CY139" s="6">
        <v>0</v>
      </c>
      <c r="CZ139" s="5">
        <v>0</v>
      </c>
      <c r="DA139" s="8">
        <v>4.2000000000000003E-2</v>
      </c>
      <c r="DB139" s="6">
        <v>0.85</v>
      </c>
      <c r="DC139" s="5">
        <f t="shared" si="137"/>
        <v>20238.095238095237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0</v>
      </c>
      <c r="DT139" s="6">
        <v>0</v>
      </c>
      <c r="DU139" s="5">
        <v>0</v>
      </c>
      <c r="DV139" s="8">
        <f t="shared" si="139"/>
        <v>0.30400000000000005</v>
      </c>
      <c r="DW139" s="5">
        <f t="shared" si="140"/>
        <v>5.88</v>
      </c>
    </row>
    <row r="140" spans="1:127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3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3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41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f t="shared" si="134"/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0.151</v>
      </c>
      <c r="DQ140" s="6">
        <v>1.76</v>
      </c>
      <c r="DR140" s="5">
        <f t="shared" ref="DR140" si="144">DQ140/DP140*1000</f>
        <v>11655.629139072849</v>
      </c>
      <c r="DS140" s="8">
        <v>0</v>
      </c>
      <c r="DT140" s="6">
        <v>0</v>
      </c>
      <c r="DU140" s="5">
        <v>0</v>
      </c>
      <c r="DV140" s="8">
        <f t="shared" si="139"/>
        <v>29.233000000000001</v>
      </c>
      <c r="DW140" s="5">
        <f t="shared" si="140"/>
        <v>460.21</v>
      </c>
    </row>
    <row r="141" spans="1:127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3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3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3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f t="shared" si="134"/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2.5000000000000001E-2</v>
      </c>
      <c r="DN141" s="6">
        <v>0.5</v>
      </c>
      <c r="DO141" s="5">
        <f t="shared" si="138"/>
        <v>20000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f t="shared" si="139"/>
        <v>0.433</v>
      </c>
      <c r="DW141" s="5">
        <f t="shared" si="140"/>
        <v>1.1600000000000001</v>
      </c>
    </row>
    <row r="142" spans="1:127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3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45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3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46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f t="shared" si="134"/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f t="shared" si="139"/>
        <v>17.344999999999999</v>
      </c>
      <c r="DW142" s="5">
        <f t="shared" si="140"/>
        <v>216.39</v>
      </c>
    </row>
    <row r="143" spans="1:127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3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3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3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f t="shared" si="134"/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f t="shared" si="139"/>
        <v>0.16200000000000001</v>
      </c>
      <c r="DW143" s="5">
        <f t="shared" si="140"/>
        <v>0.66</v>
      </c>
    </row>
    <row r="144" spans="1:127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3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45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3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3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f t="shared" si="134"/>
        <v>0</v>
      </c>
      <c r="CO144" s="8">
        <v>0</v>
      </c>
      <c r="CP144" s="6">
        <v>0</v>
      </c>
      <c r="CQ144" s="5">
        <v>0</v>
      </c>
      <c r="CR144" s="8">
        <v>0</v>
      </c>
      <c r="CS144" s="6">
        <v>0</v>
      </c>
      <c r="CT144" s="5">
        <v>0</v>
      </c>
      <c r="CU144" s="8">
        <v>1.7999999999999999E-2</v>
      </c>
      <c r="CV144" s="6">
        <v>0.04</v>
      </c>
      <c r="CW144" s="5">
        <f t="shared" si="136"/>
        <v>2222.2222222222222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f t="shared" si="139"/>
        <v>0.41800000000000004</v>
      </c>
      <c r="DW144" s="5">
        <f t="shared" si="140"/>
        <v>95.83</v>
      </c>
    </row>
    <row r="145" spans="1:127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3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3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3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47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f t="shared" si="134"/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f t="shared" si="139"/>
        <v>0.82899999999999996</v>
      </c>
      <c r="DW145" s="5">
        <f t="shared" si="140"/>
        <v>2.25</v>
      </c>
    </row>
    <row r="146" spans="1:127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3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3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3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f t="shared" si="134"/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f t="shared" si="139"/>
        <v>0.16200000000000001</v>
      </c>
      <c r="DW146" s="5">
        <f t="shared" si="140"/>
        <v>0.66</v>
      </c>
    </row>
    <row r="147" spans="1:127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3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45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3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3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f t="shared" si="134"/>
        <v>0</v>
      </c>
      <c r="CO147" s="8">
        <v>0</v>
      </c>
      <c r="CP147" s="6">
        <v>0</v>
      </c>
      <c r="CQ147" s="5">
        <v>0</v>
      </c>
      <c r="CR147" s="8">
        <v>0</v>
      </c>
      <c r="CS147" s="6">
        <v>0</v>
      </c>
      <c r="CT147" s="5">
        <v>0</v>
      </c>
      <c r="CU147" s="8">
        <v>0.66</v>
      </c>
      <c r="CV147" s="6">
        <v>1.36</v>
      </c>
      <c r="CW147" s="5">
        <f t="shared" si="136"/>
        <v>2060.6060606060605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f t="shared" si="139"/>
        <v>1.81</v>
      </c>
      <c r="DW147" s="5">
        <f t="shared" si="140"/>
        <v>8.31</v>
      </c>
    </row>
    <row r="148" spans="1:127" ht="15" thickBot="1" x14ac:dyDescent="0.35">
      <c r="A148" s="74"/>
      <c r="B148" s="46" t="s">
        <v>28</v>
      </c>
      <c r="C148" s="27">
        <f t="shared" ref="C148:D148" si="148">SUM(C136:C147)</f>
        <v>0</v>
      </c>
      <c r="D148" s="26">
        <f t="shared" si="148"/>
        <v>0</v>
      </c>
      <c r="E148" s="40"/>
      <c r="F148" s="27">
        <f t="shared" ref="F148:G148" si="149">SUM(F136:F147)</f>
        <v>0</v>
      </c>
      <c r="G148" s="26">
        <f t="shared" si="149"/>
        <v>0</v>
      </c>
      <c r="H148" s="40"/>
      <c r="I148" s="27">
        <f t="shared" ref="I148:J148" si="150">SUM(I136:I147)</f>
        <v>0</v>
      </c>
      <c r="J148" s="26">
        <f t="shared" si="150"/>
        <v>0</v>
      </c>
      <c r="K148" s="40"/>
      <c r="L148" s="27">
        <f t="shared" ref="L148:M148" si="151">SUM(L136:L147)</f>
        <v>371.3</v>
      </c>
      <c r="M148" s="26">
        <f t="shared" si="151"/>
        <v>734.48</v>
      </c>
      <c r="N148" s="40"/>
      <c r="O148" s="27">
        <f t="shared" ref="O148:P148" si="152">SUM(O136:O147)</f>
        <v>0</v>
      </c>
      <c r="P148" s="26">
        <f t="shared" si="152"/>
        <v>0</v>
      </c>
      <c r="Q148" s="40"/>
      <c r="R148" s="27">
        <f t="shared" ref="R148:S148" si="153">SUM(R136:R147)</f>
        <v>0</v>
      </c>
      <c r="S148" s="26">
        <f t="shared" si="153"/>
        <v>0</v>
      </c>
      <c r="T148" s="40"/>
      <c r="U148" s="27">
        <f t="shared" ref="U148:V148" si="154">SUM(U136:U147)</f>
        <v>0</v>
      </c>
      <c r="V148" s="26">
        <f t="shared" si="154"/>
        <v>0</v>
      </c>
      <c r="W148" s="40"/>
      <c r="X148" s="27">
        <f t="shared" ref="X148:Y148" si="155">SUM(X136:X147)</f>
        <v>0</v>
      </c>
      <c r="Y148" s="26">
        <f t="shared" si="155"/>
        <v>0</v>
      </c>
      <c r="Z148" s="40"/>
      <c r="AA148" s="27">
        <f t="shared" ref="AA148:AB148" si="156">SUM(AA136:AA147)</f>
        <v>0</v>
      </c>
      <c r="AB148" s="26">
        <f t="shared" si="156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57">SUM(AG136:AG147)</f>
        <v>0.876</v>
      </c>
      <c r="AH148" s="26">
        <f t="shared" si="157"/>
        <v>105.4</v>
      </c>
      <c r="AI148" s="40"/>
      <c r="AJ148" s="27">
        <f t="shared" ref="AJ148:AK148" si="158">SUM(AJ136:AJ147)</f>
        <v>0</v>
      </c>
      <c r="AK148" s="26">
        <f t="shared" si="158"/>
        <v>0</v>
      </c>
      <c r="AL148" s="40"/>
      <c r="AM148" s="27">
        <f t="shared" ref="AM148:AN148" si="159">SUM(AM136:AM147)</f>
        <v>0</v>
      </c>
      <c r="AN148" s="26">
        <f t="shared" si="159"/>
        <v>0</v>
      </c>
      <c r="AO148" s="40"/>
      <c r="AP148" s="27">
        <f t="shared" ref="AP148:AQ148" si="160">SUM(AP136:AP147)</f>
        <v>0</v>
      </c>
      <c r="AQ148" s="26">
        <f t="shared" si="160"/>
        <v>0</v>
      </c>
      <c r="AR148" s="40"/>
      <c r="AS148" s="27">
        <f t="shared" ref="AS148:AT148" si="161">SUM(AS136:AS147)</f>
        <v>0</v>
      </c>
      <c r="AT148" s="26">
        <f t="shared" si="161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62">SUM(BB136:BB147)</f>
        <v>0</v>
      </c>
      <c r="BC148" s="26">
        <f t="shared" si="162"/>
        <v>0</v>
      </c>
      <c r="BD148" s="40"/>
      <c r="BE148" s="27">
        <f t="shared" ref="BE148:BF148" si="163">SUM(BE136:BE147)</f>
        <v>0</v>
      </c>
      <c r="BF148" s="26">
        <f t="shared" si="163"/>
        <v>0</v>
      </c>
      <c r="BG148" s="40"/>
      <c r="BH148" s="27">
        <f t="shared" ref="BH148:BI148" si="164">SUM(BH136:BH147)</f>
        <v>0</v>
      </c>
      <c r="BI148" s="26">
        <f t="shared" si="164"/>
        <v>0</v>
      </c>
      <c r="BJ148" s="40"/>
      <c r="BK148" s="27">
        <f t="shared" ref="BK148:BL148" si="165">SUM(BK136:BK147)</f>
        <v>29.636999999999997</v>
      </c>
      <c r="BL148" s="26">
        <f t="shared" si="165"/>
        <v>93.699999999999974</v>
      </c>
      <c r="BM148" s="40"/>
      <c r="BN148" s="27">
        <f t="shared" ref="BN148:BO148" si="166">SUM(BN136:BN147)</f>
        <v>0</v>
      </c>
      <c r="BO148" s="26">
        <f t="shared" si="166"/>
        <v>0</v>
      </c>
      <c r="BP148" s="40"/>
      <c r="BQ148" s="27">
        <f t="shared" ref="BQ148:BR148" si="167">SUM(BQ136:BQ147)</f>
        <v>0</v>
      </c>
      <c r="BR148" s="26">
        <f t="shared" si="167"/>
        <v>0</v>
      </c>
      <c r="BS148" s="40"/>
      <c r="BT148" s="27">
        <f t="shared" ref="BT148:BU148" si="168">SUM(BT136:BT147)</f>
        <v>17.106999999999999</v>
      </c>
      <c r="BU148" s="26">
        <f t="shared" si="168"/>
        <v>212.41</v>
      </c>
      <c r="BV148" s="40"/>
      <c r="BW148" s="27">
        <f t="shared" ref="BW148:BX148" si="169">SUM(BW136:BW147)</f>
        <v>2.8260000000000001</v>
      </c>
      <c r="BX148" s="26">
        <f t="shared" si="169"/>
        <v>13.7</v>
      </c>
      <c r="BY148" s="40"/>
      <c r="BZ148" s="27">
        <f t="shared" ref="BZ148:CA148" si="170">SUM(BZ136:BZ147)</f>
        <v>7.9000000000000001E-2</v>
      </c>
      <c r="CA148" s="26">
        <f t="shared" si="170"/>
        <v>1.59</v>
      </c>
      <c r="CB148" s="40"/>
      <c r="CC148" s="27">
        <f t="shared" ref="CC148:CD148" si="171">SUM(CC136:CC147)</f>
        <v>48.650000000000006</v>
      </c>
      <c r="CD148" s="26">
        <f t="shared" si="171"/>
        <v>703.27</v>
      </c>
      <c r="CE148" s="40"/>
      <c r="CF148" s="27">
        <f t="shared" ref="CF148:CG148" si="172">SUM(CF136:CF147)</f>
        <v>0</v>
      </c>
      <c r="CG148" s="26">
        <f t="shared" si="172"/>
        <v>0</v>
      </c>
      <c r="CH148" s="40"/>
      <c r="CI148" s="27">
        <f t="shared" ref="CI148:CJ148" si="173">SUM(CI136:CI147)</f>
        <v>0</v>
      </c>
      <c r="CJ148" s="26">
        <f t="shared" si="173"/>
        <v>0</v>
      </c>
      <c r="CK148" s="40"/>
      <c r="CL148" s="27">
        <f t="shared" ref="CL148:CM148" si="174">SUM(CL136:CL147)</f>
        <v>0</v>
      </c>
      <c r="CM148" s="26">
        <f t="shared" si="174"/>
        <v>0</v>
      </c>
      <c r="CN148" s="40"/>
      <c r="CO148" s="27">
        <f t="shared" ref="CO148:CP148" si="175">SUM(CO136:CO147)</f>
        <v>0</v>
      </c>
      <c r="CP148" s="26">
        <f t="shared" si="175"/>
        <v>0</v>
      </c>
      <c r="CQ148" s="40"/>
      <c r="CR148" s="27">
        <f t="shared" ref="CR148:CS148" si="176">SUM(CR136:CR147)</f>
        <v>12.865</v>
      </c>
      <c r="CS148" s="26">
        <f t="shared" si="176"/>
        <v>23.83</v>
      </c>
      <c r="CT148" s="40"/>
      <c r="CU148" s="27">
        <f t="shared" ref="CU148:CV148" si="177">SUM(CU136:CU147)</f>
        <v>0.73799999999999999</v>
      </c>
      <c r="CV148" s="26">
        <f t="shared" si="177"/>
        <v>1.4700000000000002</v>
      </c>
      <c r="CW148" s="40"/>
      <c r="CX148" s="27">
        <f t="shared" ref="CX148:CY148" si="178">SUM(CX136:CX147)</f>
        <v>0</v>
      </c>
      <c r="CY148" s="26">
        <f t="shared" si="178"/>
        <v>0</v>
      </c>
      <c r="CZ148" s="40"/>
      <c r="DA148" s="27">
        <f t="shared" ref="DA148:DB148" si="179">SUM(DA136:DA147)</f>
        <v>4.3000000000000003E-2</v>
      </c>
      <c r="DB148" s="26">
        <f t="shared" si="179"/>
        <v>2.1800000000000002</v>
      </c>
      <c r="DC148" s="40"/>
      <c r="DD148" s="27">
        <f t="shared" ref="DD148:DE148" si="180">SUM(DD136:DD147)</f>
        <v>0</v>
      </c>
      <c r="DE148" s="26">
        <f t="shared" si="180"/>
        <v>0</v>
      </c>
      <c r="DF148" s="40"/>
      <c r="DG148" s="27">
        <f t="shared" ref="DG148:DH148" si="181">SUM(DG136:DG147)</f>
        <v>6.3E-2</v>
      </c>
      <c r="DH148" s="26">
        <f t="shared" si="181"/>
        <v>7.48</v>
      </c>
      <c r="DI148" s="40"/>
      <c r="DJ148" s="27">
        <f t="shared" ref="DJ148:DK148" si="182">SUM(DJ136:DJ147)</f>
        <v>9.8000000000000004E-2</v>
      </c>
      <c r="DK148" s="26">
        <f t="shared" si="182"/>
        <v>33.619999999999997</v>
      </c>
      <c r="DL148" s="40"/>
      <c r="DM148" s="27">
        <f t="shared" ref="DM148:DN148" si="183">SUM(DM136:DM147)</f>
        <v>127.13500000000001</v>
      </c>
      <c r="DN148" s="26">
        <f t="shared" si="183"/>
        <v>249.52</v>
      </c>
      <c r="DO148" s="40"/>
      <c r="DP148" s="27">
        <f t="shared" ref="DP148:DQ148" si="184">SUM(DP136:DP147)</f>
        <v>0.151</v>
      </c>
      <c r="DQ148" s="26">
        <f t="shared" si="184"/>
        <v>1.76</v>
      </c>
      <c r="DR148" s="40"/>
      <c r="DS148" s="27">
        <f t="shared" ref="DS148:DT148" si="185">SUM(DS136:DS147)</f>
        <v>0</v>
      </c>
      <c r="DT148" s="26">
        <f t="shared" si="185"/>
        <v>0</v>
      </c>
      <c r="DU148" s="40"/>
      <c r="DV148" s="27">
        <f t="shared" si="139"/>
        <v>598.70299999999986</v>
      </c>
      <c r="DW148" s="28">
        <f t="shared" si="140"/>
        <v>2160.58</v>
      </c>
    </row>
    <row r="149" spans="1:127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86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87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88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f t="shared" ref="CN149:CN160" si="189">IF(CL149=0,0,CM149/CL149*1000)</f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f t="shared" ref="DV149:DV161" si="190">F149+L149+AG149+BN149+BZ149+CC149+CF149+CI149+DG149+CX149+DD149+DA149+AS149+AJ149+DP149+BH149+BB149+BW149+CU149+DM149+BK149+CO149+DJ149+BT149+AD149+AY149</f>
        <v>0.66500000000000004</v>
      </c>
      <c r="DW149" s="5">
        <f t="shared" ref="DW149:DW161" si="191">G149+M149+AH149+BO149+CA149+CD149+CG149+CJ149+DH149+CY149+DE149+DB149+AT149+AK149+DQ149+BI149+BC149+BX149+CV149+DN149+BL149+CP149+DK149+BU149+AE149+AZ149</f>
        <v>8.26</v>
      </c>
    </row>
    <row r="150" spans="1:127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86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92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87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93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f t="shared" si="189"/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f t="shared" si="190"/>
        <v>11.325999999999999</v>
      </c>
      <c r="DW150" s="5">
        <f t="shared" si="191"/>
        <v>190.16000000000003</v>
      </c>
    </row>
    <row r="151" spans="1:127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86"/>
        <v>0</v>
      </c>
      <c r="AD151" s="8">
        <v>1E-3</v>
      </c>
      <c r="AE151" s="6">
        <v>0.19</v>
      </c>
      <c r="AF151" s="5">
        <f t="shared" ref="AF151" si="194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95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87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f t="shared" si="189"/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f t="shared" si="190"/>
        <v>1.3000000000000001E-2</v>
      </c>
      <c r="DW151" s="5">
        <f t="shared" si="191"/>
        <v>0.33</v>
      </c>
    </row>
    <row r="152" spans="1:127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86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87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f t="shared" si="189"/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2E-3</v>
      </c>
      <c r="DH152" s="6">
        <v>0.33</v>
      </c>
      <c r="DI152" s="5">
        <f t="shared" ref="DI152" si="196">DH152/DG152*1000</f>
        <v>165000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f t="shared" si="190"/>
        <v>2E-3</v>
      </c>
      <c r="DW152" s="5">
        <f t="shared" si="191"/>
        <v>0.33</v>
      </c>
    </row>
    <row r="153" spans="1:127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86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97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87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93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f t="shared" si="189"/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f t="shared" si="190"/>
        <v>9.6940000000000008</v>
      </c>
      <c r="DW153" s="5">
        <f t="shared" si="191"/>
        <v>165.81</v>
      </c>
    </row>
    <row r="154" spans="1:127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86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97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87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f t="shared" si="189"/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f t="shared" si="190"/>
        <v>0</v>
      </c>
      <c r="DW154" s="5">
        <f t="shared" si="191"/>
        <v>0</v>
      </c>
    </row>
    <row r="155" spans="1:127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86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97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87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f t="shared" si="189"/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4.0000000000000001E-3</v>
      </c>
      <c r="DK155" s="6">
        <v>0.71</v>
      </c>
      <c r="DL155" s="5">
        <f t="shared" ref="DL155" si="198">DK155/DJ155*1000</f>
        <v>177500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f t="shared" si="190"/>
        <v>4.0000000000000001E-3</v>
      </c>
      <c r="DW155" s="5">
        <f t="shared" si="191"/>
        <v>0.71</v>
      </c>
    </row>
    <row r="156" spans="1:127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86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97"/>
        <v>0</v>
      </c>
      <c r="AY156" s="8">
        <v>1.6319999999999999</v>
      </c>
      <c r="AZ156" s="6">
        <v>27.71</v>
      </c>
      <c r="BA156" s="5">
        <f t="shared" ref="BA156" si="199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87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f t="shared" si="189"/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f t="shared" si="190"/>
        <v>1.6319999999999999</v>
      </c>
      <c r="DW156" s="5">
        <f t="shared" si="191"/>
        <v>27.71</v>
      </c>
    </row>
    <row r="157" spans="1:127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86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97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87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f t="shared" si="189"/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f t="shared" si="190"/>
        <v>0</v>
      </c>
      <c r="DW157" s="5">
        <f t="shared" si="191"/>
        <v>0</v>
      </c>
    </row>
    <row r="158" spans="1:127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86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92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97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87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f t="shared" si="189"/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f t="shared" si="190"/>
        <v>0.158</v>
      </c>
      <c r="DW158" s="5">
        <f t="shared" si="191"/>
        <v>71.86</v>
      </c>
    </row>
    <row r="159" spans="1:127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86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92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97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87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200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f t="shared" si="189"/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f t="shared" si="190"/>
        <v>0.159</v>
      </c>
      <c r="DW159" s="5">
        <f t="shared" si="191"/>
        <v>67.31</v>
      </c>
    </row>
    <row r="160" spans="1:127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201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86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97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87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93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f t="shared" si="189"/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f t="shared" si="190"/>
        <v>9.7280000000000015</v>
      </c>
      <c r="DW160" s="5">
        <f t="shared" si="191"/>
        <v>191.48</v>
      </c>
    </row>
    <row r="161" spans="1:127" ht="15" thickBot="1" x14ac:dyDescent="0.35">
      <c r="A161" s="74"/>
      <c r="B161" s="46" t="s">
        <v>28</v>
      </c>
      <c r="C161" s="27">
        <f t="shared" ref="C161:D161" si="202">SUM(C149:C160)</f>
        <v>0</v>
      </c>
      <c r="D161" s="26">
        <f t="shared" si="202"/>
        <v>0</v>
      </c>
      <c r="E161" s="40"/>
      <c r="F161" s="27">
        <f t="shared" ref="F161:G161" si="203">SUM(F149:F160)</f>
        <v>3.4000000000000002E-2</v>
      </c>
      <c r="G161" s="26">
        <f t="shared" si="203"/>
        <v>1.06</v>
      </c>
      <c r="H161" s="40"/>
      <c r="I161" s="27">
        <f t="shared" ref="I161:J161" si="204">SUM(I149:I160)</f>
        <v>0</v>
      </c>
      <c r="J161" s="26">
        <f t="shared" si="204"/>
        <v>0</v>
      </c>
      <c r="K161" s="40"/>
      <c r="L161" s="27">
        <f t="shared" ref="L161:M161" si="205">SUM(L149:L160)</f>
        <v>0</v>
      </c>
      <c r="M161" s="26">
        <f t="shared" si="205"/>
        <v>0</v>
      </c>
      <c r="N161" s="40"/>
      <c r="O161" s="27">
        <f t="shared" ref="O161:P161" si="206">SUM(O149:O160)</f>
        <v>0</v>
      </c>
      <c r="P161" s="26">
        <f t="shared" si="206"/>
        <v>0</v>
      </c>
      <c r="Q161" s="40"/>
      <c r="R161" s="27">
        <f t="shared" ref="R161:S161" si="207">SUM(R149:R160)</f>
        <v>0</v>
      </c>
      <c r="S161" s="26">
        <f t="shared" si="207"/>
        <v>0</v>
      </c>
      <c r="T161" s="40"/>
      <c r="U161" s="27">
        <f t="shared" ref="U161:V161" si="208">SUM(U149:U160)</f>
        <v>0</v>
      </c>
      <c r="V161" s="26">
        <f t="shared" si="208"/>
        <v>0</v>
      </c>
      <c r="W161" s="40"/>
      <c r="X161" s="27">
        <f t="shared" ref="X161:Y161" si="209">SUM(X149:X160)</f>
        <v>0</v>
      </c>
      <c r="Y161" s="26">
        <f t="shared" si="209"/>
        <v>0</v>
      </c>
      <c r="Z161" s="40"/>
      <c r="AA161" s="27">
        <f t="shared" ref="AA161:AB161" si="210">SUM(AA149:AA160)</f>
        <v>0</v>
      </c>
      <c r="AB161" s="26">
        <f t="shared" si="210"/>
        <v>0</v>
      </c>
      <c r="AC161" s="40"/>
      <c r="AD161" s="27">
        <f t="shared" ref="AD161:AE161" si="211">SUM(AD149:AD160)</f>
        <v>1E-3</v>
      </c>
      <c r="AE161" s="26">
        <f t="shared" si="211"/>
        <v>0.19</v>
      </c>
      <c r="AF161" s="40"/>
      <c r="AG161" s="27">
        <f t="shared" ref="AG161:AH161" si="212">SUM(AG149:AG160)</f>
        <v>0.55400000000000005</v>
      </c>
      <c r="AH161" s="26">
        <f t="shared" si="212"/>
        <v>142.76999999999998</v>
      </c>
      <c r="AI161" s="40"/>
      <c r="AJ161" s="27">
        <f t="shared" ref="AJ161:AK161" si="213">SUM(AJ149:AJ160)</f>
        <v>1.2E-2</v>
      </c>
      <c r="AK161" s="26">
        <f t="shared" si="213"/>
        <v>0.14000000000000001</v>
      </c>
      <c r="AL161" s="40"/>
      <c r="AM161" s="27">
        <f t="shared" ref="AM161:AN161" si="214">SUM(AM149:AM160)</f>
        <v>0</v>
      </c>
      <c r="AN161" s="26">
        <f t="shared" si="214"/>
        <v>0</v>
      </c>
      <c r="AO161" s="40"/>
      <c r="AP161" s="27">
        <f t="shared" ref="AP161:AQ161" si="215">SUM(AP149:AP160)</f>
        <v>0</v>
      </c>
      <c r="AQ161" s="26">
        <f t="shared" si="215"/>
        <v>0</v>
      </c>
      <c r="AR161" s="40"/>
      <c r="AS161" s="27">
        <f t="shared" ref="AS161:AT161" si="216">SUM(AS149:AS160)</f>
        <v>0</v>
      </c>
      <c r="AT161" s="26">
        <f t="shared" si="216"/>
        <v>0</v>
      </c>
      <c r="AU161" s="40"/>
      <c r="AV161" s="27">
        <f t="shared" ref="AV161:AW161" si="217">SUM(AV149:AV160)</f>
        <v>0</v>
      </c>
      <c r="AW161" s="26">
        <f t="shared" si="217"/>
        <v>0</v>
      </c>
      <c r="AX161" s="40"/>
      <c r="AY161" s="27">
        <f t="shared" ref="AY161:AZ161" si="218">SUM(AY149:AY160)</f>
        <v>1.6319999999999999</v>
      </c>
      <c r="AZ161" s="26">
        <f t="shared" si="218"/>
        <v>27.71</v>
      </c>
      <c r="BA161" s="40"/>
      <c r="BB161" s="27">
        <f t="shared" ref="BB161:BC161" si="219">SUM(BB149:BB160)</f>
        <v>0</v>
      </c>
      <c r="BC161" s="26">
        <f t="shared" si="219"/>
        <v>0</v>
      </c>
      <c r="BD161" s="40"/>
      <c r="BE161" s="27">
        <f t="shared" ref="BE161:BF161" si="220">SUM(BE149:BE160)</f>
        <v>0</v>
      </c>
      <c r="BF161" s="26">
        <f t="shared" si="220"/>
        <v>0</v>
      </c>
      <c r="BG161" s="40"/>
      <c r="BH161" s="27">
        <f t="shared" ref="BH161:BI161" si="221">SUM(BH149:BH160)</f>
        <v>0</v>
      </c>
      <c r="BI161" s="26">
        <f t="shared" si="221"/>
        <v>0</v>
      </c>
      <c r="BJ161" s="40"/>
      <c r="BK161" s="27">
        <f t="shared" ref="BK161:BL161" si="222">SUM(BK149:BK160)</f>
        <v>1E-3</v>
      </c>
      <c r="BL161" s="26">
        <f t="shared" si="222"/>
        <v>0.01</v>
      </c>
      <c r="BM161" s="40"/>
      <c r="BN161" s="27">
        <f t="shared" ref="BN161:BO161" si="223">SUM(BN149:BN160)</f>
        <v>0</v>
      </c>
      <c r="BO161" s="26">
        <f t="shared" si="223"/>
        <v>0</v>
      </c>
      <c r="BP161" s="40"/>
      <c r="BQ161" s="27">
        <f t="shared" ref="BQ161:BR161" si="224">SUM(BQ149:BQ160)</f>
        <v>0</v>
      </c>
      <c r="BR161" s="26">
        <f t="shared" si="224"/>
        <v>0</v>
      </c>
      <c r="BS161" s="40"/>
      <c r="BT161" s="27">
        <f t="shared" ref="BT161:BU161" si="225">SUM(BT149:BT160)</f>
        <v>0.66500000000000004</v>
      </c>
      <c r="BU161" s="26">
        <f t="shared" si="225"/>
        <v>8.26</v>
      </c>
      <c r="BV161" s="40"/>
      <c r="BW161" s="27">
        <f t="shared" ref="BW161:BX161" si="226">SUM(BW149:BW160)</f>
        <v>0</v>
      </c>
      <c r="BX161" s="26">
        <f t="shared" si="226"/>
        <v>0</v>
      </c>
      <c r="BY161" s="40"/>
      <c r="BZ161" s="27">
        <f t="shared" ref="BZ161:CA161" si="227">SUM(BZ149:BZ160)</f>
        <v>0</v>
      </c>
      <c r="CA161" s="26">
        <f t="shared" si="227"/>
        <v>0</v>
      </c>
      <c r="CB161" s="40"/>
      <c r="CC161" s="27">
        <f t="shared" ref="CC161:CD161" si="228">SUM(CC149:CC160)</f>
        <v>30.475999999999999</v>
      </c>
      <c r="CD161" s="26">
        <f t="shared" si="228"/>
        <v>542.78</v>
      </c>
      <c r="CE161" s="40"/>
      <c r="CF161" s="27">
        <f t="shared" ref="CF161:CG161" si="229">SUM(CF149:CF160)</f>
        <v>0</v>
      </c>
      <c r="CG161" s="26">
        <f t="shared" si="229"/>
        <v>0</v>
      </c>
      <c r="CH161" s="40"/>
      <c r="CI161" s="27">
        <f t="shared" ref="CI161:CJ161" si="230">SUM(CI149:CI160)</f>
        <v>0</v>
      </c>
      <c r="CJ161" s="26">
        <f t="shared" si="230"/>
        <v>0</v>
      </c>
      <c r="CK161" s="40"/>
      <c r="CL161" s="27">
        <f t="shared" ref="CL161:CM161" si="231">SUM(CL149:CL160)</f>
        <v>0</v>
      </c>
      <c r="CM161" s="26">
        <f t="shared" si="231"/>
        <v>0</v>
      </c>
      <c r="CN161" s="40"/>
      <c r="CO161" s="27">
        <f t="shared" ref="CO161:CP161" si="232">SUM(CO149:CO160)</f>
        <v>0</v>
      </c>
      <c r="CP161" s="26">
        <f t="shared" si="232"/>
        <v>0</v>
      </c>
      <c r="CQ161" s="40"/>
      <c r="CR161" s="27">
        <f t="shared" ref="CR161:CS161" si="233">SUM(CR149:CR160)</f>
        <v>0</v>
      </c>
      <c r="CS161" s="26">
        <f t="shared" si="233"/>
        <v>0</v>
      </c>
      <c r="CT161" s="40"/>
      <c r="CU161" s="27">
        <f t="shared" ref="CU161:CV161" si="234">SUM(CU149:CU160)</f>
        <v>0</v>
      </c>
      <c r="CV161" s="26">
        <f t="shared" si="234"/>
        <v>0</v>
      </c>
      <c r="CW161" s="40"/>
      <c r="CX161" s="27">
        <f t="shared" ref="CX161:CY161" si="235">SUM(CX149:CX160)</f>
        <v>0</v>
      </c>
      <c r="CY161" s="26">
        <f t="shared" si="235"/>
        <v>0</v>
      </c>
      <c r="CZ161" s="40"/>
      <c r="DA161" s="27">
        <f t="shared" ref="DA161:DB161" si="236">SUM(DA149:DA160)</f>
        <v>0</v>
      </c>
      <c r="DB161" s="26">
        <f t="shared" si="236"/>
        <v>0</v>
      </c>
      <c r="DC161" s="40"/>
      <c r="DD161" s="27">
        <f t="shared" ref="DD161:DE161" si="237">SUM(DD149:DD160)</f>
        <v>0</v>
      </c>
      <c r="DE161" s="26">
        <f t="shared" si="237"/>
        <v>0</v>
      </c>
      <c r="DF161" s="40"/>
      <c r="DG161" s="27">
        <f t="shared" ref="DG161:DH161" si="238">SUM(DG149:DG160)</f>
        <v>2E-3</v>
      </c>
      <c r="DH161" s="26">
        <f t="shared" si="238"/>
        <v>0.33</v>
      </c>
      <c r="DI161" s="40"/>
      <c r="DJ161" s="27">
        <f t="shared" ref="DJ161:DK161" si="239">SUM(DJ149:DJ160)</f>
        <v>4.0000000000000001E-3</v>
      </c>
      <c r="DK161" s="26">
        <f t="shared" si="239"/>
        <v>0.71</v>
      </c>
      <c r="DL161" s="40"/>
      <c r="DM161" s="27">
        <f t="shared" ref="DM161:DN161" si="240">SUM(DM149:DM160)</f>
        <v>0</v>
      </c>
      <c r="DN161" s="26">
        <f t="shared" si="240"/>
        <v>0</v>
      </c>
      <c r="DO161" s="40"/>
      <c r="DP161" s="27">
        <f t="shared" ref="DP161:DQ161" si="241">SUM(DP149:DP160)</f>
        <v>0</v>
      </c>
      <c r="DQ161" s="26">
        <f t="shared" si="241"/>
        <v>0</v>
      </c>
      <c r="DR161" s="40"/>
      <c r="DS161" s="27">
        <f t="shared" ref="DS161:DT161" si="242">SUM(DS149:DS160)</f>
        <v>0</v>
      </c>
      <c r="DT161" s="26">
        <f t="shared" si="242"/>
        <v>0</v>
      </c>
      <c r="DU161" s="40"/>
      <c r="DV161" s="27">
        <f t="shared" si="190"/>
        <v>33.381</v>
      </c>
      <c r="DW161" s="28">
        <f t="shared" si="191"/>
        <v>723.96</v>
      </c>
    </row>
    <row r="162" spans="1:127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43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44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f t="shared" ref="CN162:CN173" si="245">IF(CL162=0,0,CM162/CL162*1000)</f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f t="shared" ref="DV162:DV174" si="246">F162+L162+AG162+BN162+BZ162+CC162+CF162+CI162+DG162+CX162+DD162+DA162+AS162+AJ162+DP162+BH162+BB162+BW162+CU162+DM162+BK162+CO162+DJ162+BT162+AD162+AY162+AP162+R162</f>
        <v>0</v>
      </c>
      <c r="DW162" s="5">
        <f t="shared" ref="DW162:DW174" si="247">G162+M162+AH162+BO162+CA162+CD162+CG162+CJ162+DH162+CY162+DE162+DB162+AT162+AK162+DQ162+BI162+BC162+BX162+CV162+DN162+BL162+CP162+DK162+BU162+AE162+AZ162+AQ162+S162</f>
        <v>0</v>
      </c>
    </row>
    <row r="163" spans="1:127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43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44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48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f t="shared" si="245"/>
        <v>0</v>
      </c>
      <c r="CO163" s="8">
        <v>0</v>
      </c>
      <c r="CP163" s="6">
        <v>0</v>
      </c>
      <c r="CQ163" s="5">
        <v>0</v>
      </c>
      <c r="CR163" s="8">
        <v>0</v>
      </c>
      <c r="CS163" s="6">
        <v>0</v>
      </c>
      <c r="CT163" s="5">
        <v>0</v>
      </c>
      <c r="CU163" s="8">
        <v>1.2E-2</v>
      </c>
      <c r="CV163" s="6">
        <v>1.66</v>
      </c>
      <c r="CW163" s="5">
        <f t="shared" ref="CW163:CW171" si="249">CV163/CU163*1000</f>
        <v>138333.33333333331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f t="shared" si="246"/>
        <v>2.0999999999999998E-2</v>
      </c>
      <c r="DW163" s="5">
        <f t="shared" si="247"/>
        <v>3.9799999999999995</v>
      </c>
    </row>
    <row r="164" spans="1:127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43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44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50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f t="shared" si="245"/>
        <v>0</v>
      </c>
      <c r="CO164" s="8">
        <v>0</v>
      </c>
      <c r="CP164" s="6">
        <v>0</v>
      </c>
      <c r="CQ164" s="5">
        <v>0</v>
      </c>
      <c r="CR164" s="8">
        <v>0</v>
      </c>
      <c r="CS164" s="6">
        <v>0</v>
      </c>
      <c r="CT164" s="5">
        <v>0</v>
      </c>
      <c r="CU164" s="8">
        <v>0.34</v>
      </c>
      <c r="CV164" s="6">
        <v>1.53</v>
      </c>
      <c r="CW164" s="5">
        <f t="shared" si="249"/>
        <v>4500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f t="shared" si="246"/>
        <v>0.44000000000000006</v>
      </c>
      <c r="DW164" s="5">
        <f t="shared" si="247"/>
        <v>2.85</v>
      </c>
    </row>
    <row r="165" spans="1:127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43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44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f t="shared" si="245"/>
        <v>0</v>
      </c>
      <c r="CO165" s="8">
        <v>0</v>
      </c>
      <c r="CP165" s="6">
        <v>0</v>
      </c>
      <c r="CQ165" s="5">
        <v>0</v>
      </c>
      <c r="CR165" s="8">
        <v>0</v>
      </c>
      <c r="CS165" s="6">
        <v>0</v>
      </c>
      <c r="CT165" s="5">
        <v>0</v>
      </c>
      <c r="CU165" s="8">
        <v>8.2000000000000003E-2</v>
      </c>
      <c r="CV165" s="6">
        <v>1.7</v>
      </c>
      <c r="CW165" s="5">
        <f t="shared" si="249"/>
        <v>20731.707317073171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f t="shared" si="246"/>
        <v>8.2000000000000003E-2</v>
      </c>
      <c r="DW165" s="5">
        <f t="shared" si="247"/>
        <v>1.7</v>
      </c>
    </row>
    <row r="166" spans="1:127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43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51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44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f t="shared" si="245"/>
        <v>0</v>
      </c>
      <c r="CO166" s="8">
        <v>0</v>
      </c>
      <c r="CP166" s="6">
        <v>0</v>
      </c>
      <c r="CQ166" s="5">
        <v>0</v>
      </c>
      <c r="CR166" s="8">
        <v>0</v>
      </c>
      <c r="CS166" s="6">
        <v>0</v>
      </c>
      <c r="CT166" s="5">
        <v>0</v>
      </c>
      <c r="CU166" s="8">
        <v>8.16</v>
      </c>
      <c r="CV166" s="6">
        <v>1.7</v>
      </c>
      <c r="CW166" s="5">
        <f t="shared" si="249"/>
        <v>208.33333333333331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f t="shared" si="246"/>
        <v>8.1650000000000009</v>
      </c>
      <c r="DW166" s="5">
        <f t="shared" si="247"/>
        <v>2.38</v>
      </c>
    </row>
    <row r="167" spans="1:127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43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44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f t="shared" si="245"/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f t="shared" si="246"/>
        <v>0</v>
      </c>
      <c r="DW167" s="5">
        <f t="shared" si="247"/>
        <v>0</v>
      </c>
    </row>
    <row r="168" spans="1:127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43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44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f t="shared" si="245"/>
        <v>0</v>
      </c>
      <c r="CO168" s="8">
        <v>0</v>
      </c>
      <c r="CP168" s="6">
        <v>0</v>
      </c>
      <c r="CQ168" s="5">
        <v>0</v>
      </c>
      <c r="CR168" s="8">
        <v>0</v>
      </c>
      <c r="CS168" s="6">
        <v>0</v>
      </c>
      <c r="CT168" s="5">
        <v>0</v>
      </c>
      <c r="CU168" s="8">
        <v>5.7000000000000002E-2</v>
      </c>
      <c r="CV168" s="6">
        <v>11.89</v>
      </c>
      <c r="CW168" s="5">
        <f t="shared" si="249"/>
        <v>208596.49122807017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f t="shared" si="246"/>
        <v>5.7000000000000002E-2</v>
      </c>
      <c r="DW168" s="5">
        <f t="shared" si="247"/>
        <v>11.89</v>
      </c>
    </row>
    <row r="169" spans="1:127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43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52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44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f t="shared" si="245"/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4.0000000000000001E-3</v>
      </c>
      <c r="DH169" s="6">
        <v>0.05</v>
      </c>
      <c r="DI169" s="5">
        <f t="shared" ref="DI169:DI172" si="253">DH169/DG169*1000</f>
        <v>12500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f t="shared" si="246"/>
        <v>0.16200000000000001</v>
      </c>
      <c r="DW169" s="5">
        <f t="shared" si="247"/>
        <v>69.2</v>
      </c>
    </row>
    <row r="170" spans="1:127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43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44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48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50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f t="shared" si="245"/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f t="shared" si="246"/>
        <v>3.6080000000000001</v>
      </c>
      <c r="DW170" s="5">
        <f t="shared" si="247"/>
        <v>3.56</v>
      </c>
    </row>
    <row r="171" spans="1:127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43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44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f t="shared" si="245"/>
        <v>0</v>
      </c>
      <c r="CO171" s="8">
        <v>0</v>
      </c>
      <c r="CP171" s="6">
        <v>0</v>
      </c>
      <c r="CQ171" s="5">
        <v>0</v>
      </c>
      <c r="CR171" s="8">
        <v>0</v>
      </c>
      <c r="CS171" s="6">
        <v>0</v>
      </c>
      <c r="CT171" s="5">
        <v>0</v>
      </c>
      <c r="CU171" s="8">
        <v>0.16300000000000001</v>
      </c>
      <c r="CV171" s="6">
        <v>4.07</v>
      </c>
      <c r="CW171" s="5">
        <f t="shared" si="249"/>
        <v>24969.325153374237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1E-3</v>
      </c>
      <c r="DQ171" s="6">
        <v>0.01</v>
      </c>
      <c r="DR171" s="5">
        <f t="shared" ref="DR171" si="254">DQ171/DP171*1000</f>
        <v>10000</v>
      </c>
      <c r="DS171" s="8">
        <v>0</v>
      </c>
      <c r="DT171" s="6">
        <v>0</v>
      </c>
      <c r="DU171" s="5">
        <v>0</v>
      </c>
      <c r="DV171" s="8">
        <f t="shared" si="246"/>
        <v>0.16400000000000001</v>
      </c>
      <c r="DW171" s="5">
        <f t="shared" si="247"/>
        <v>4.08</v>
      </c>
    </row>
    <row r="172" spans="1:127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55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43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52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44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50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f t="shared" si="245"/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5.0000000000000001E-3</v>
      </c>
      <c r="DH172" s="6">
        <v>18.89</v>
      </c>
      <c r="DI172" s="5">
        <f t="shared" si="253"/>
        <v>3778000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f t="shared" si="246"/>
        <v>9.9880000000000013</v>
      </c>
      <c r="DW172" s="5">
        <f t="shared" si="247"/>
        <v>161.57</v>
      </c>
    </row>
    <row r="173" spans="1:127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43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44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50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f t="shared" si="245"/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f t="shared" si="246"/>
        <v>8.9999999999999993E-3</v>
      </c>
      <c r="DW173" s="5">
        <f t="shared" si="247"/>
        <v>0.84</v>
      </c>
    </row>
    <row r="174" spans="1:127" ht="15" thickBot="1" x14ac:dyDescent="0.35">
      <c r="A174" s="74"/>
      <c r="B174" s="46" t="s">
        <v>28</v>
      </c>
      <c r="C174" s="27">
        <f t="shared" ref="C174:D174" si="256">SUM(C162:C173)</f>
        <v>0</v>
      </c>
      <c r="D174" s="26">
        <f t="shared" si="256"/>
        <v>0</v>
      </c>
      <c r="E174" s="40"/>
      <c r="F174" s="27">
        <f t="shared" ref="F174:G174" si="257">SUM(F162:F173)</f>
        <v>0</v>
      </c>
      <c r="G174" s="26">
        <f t="shared" si="257"/>
        <v>0</v>
      </c>
      <c r="H174" s="40"/>
      <c r="I174" s="27">
        <f t="shared" ref="I174:J174" si="258">SUM(I162:I173)</f>
        <v>0</v>
      </c>
      <c r="J174" s="26">
        <f t="shared" si="258"/>
        <v>0</v>
      </c>
      <c r="K174" s="40"/>
      <c r="L174" s="27">
        <f t="shared" ref="L174:M174" si="259">SUM(L162:L173)</f>
        <v>0</v>
      </c>
      <c r="M174" s="26">
        <f t="shared" si="259"/>
        <v>0</v>
      </c>
      <c r="N174" s="40"/>
      <c r="O174" s="27">
        <f t="shared" ref="O174:P174" si="260">SUM(O162:O173)</f>
        <v>0</v>
      </c>
      <c r="P174" s="26">
        <f t="shared" si="260"/>
        <v>0</v>
      </c>
      <c r="Q174" s="40"/>
      <c r="R174" s="27">
        <f t="shared" ref="R174:S174" si="261">SUM(R162:R173)</f>
        <v>5.0999999999999997E-2</v>
      </c>
      <c r="S174" s="26">
        <f t="shared" si="261"/>
        <v>0.61</v>
      </c>
      <c r="T174" s="40"/>
      <c r="U174" s="27">
        <f t="shared" ref="U174:V174" si="262">SUM(U162:U173)</f>
        <v>0</v>
      </c>
      <c r="V174" s="26">
        <f t="shared" si="262"/>
        <v>0</v>
      </c>
      <c r="W174" s="40"/>
      <c r="X174" s="27">
        <f t="shared" ref="X174:Y174" si="263">SUM(X162:X173)</f>
        <v>0</v>
      </c>
      <c r="Y174" s="26">
        <f t="shared" si="263"/>
        <v>0</v>
      </c>
      <c r="Z174" s="40"/>
      <c r="AA174" s="27">
        <f t="shared" ref="AA174:AB174" si="264">SUM(AA162:AA173)</f>
        <v>0</v>
      </c>
      <c r="AB174" s="26">
        <f t="shared" si="264"/>
        <v>0</v>
      </c>
      <c r="AC174" s="40"/>
      <c r="AD174" s="27">
        <f t="shared" ref="AD174:AE174" si="265">SUM(AD162:AD173)</f>
        <v>0</v>
      </c>
      <c r="AE174" s="26">
        <f t="shared" si="265"/>
        <v>0</v>
      </c>
      <c r="AF174" s="40"/>
      <c r="AG174" s="27">
        <f t="shared" ref="AG174:AH174" si="266">SUM(AG162:AG173)</f>
        <v>0.39600000000000002</v>
      </c>
      <c r="AH174" s="26">
        <f t="shared" si="266"/>
        <v>73.52000000000001</v>
      </c>
      <c r="AI174" s="40"/>
      <c r="AJ174" s="27">
        <f t="shared" ref="AJ174:AK174" si="267">SUM(AJ162:AJ173)</f>
        <v>0</v>
      </c>
      <c r="AK174" s="26">
        <f t="shared" si="267"/>
        <v>0</v>
      </c>
      <c r="AL174" s="40"/>
      <c r="AM174" s="27">
        <f t="shared" ref="AM174:AN174" si="268">SUM(AM162:AM173)</f>
        <v>0</v>
      </c>
      <c r="AN174" s="26">
        <f t="shared" si="268"/>
        <v>0</v>
      </c>
      <c r="AO174" s="40"/>
      <c r="AP174" s="27">
        <f t="shared" ref="AP174:AQ174" si="269">SUM(AP162:AP173)</f>
        <v>5.0000000000000001E-3</v>
      </c>
      <c r="AQ174" s="26">
        <f t="shared" si="269"/>
        <v>0.68</v>
      </c>
      <c r="AR174" s="40"/>
      <c r="AS174" s="27">
        <f t="shared" ref="AS174:AT174" si="270">SUM(AS162:AS173)</f>
        <v>0</v>
      </c>
      <c r="AT174" s="26">
        <f t="shared" si="270"/>
        <v>0</v>
      </c>
      <c r="AU174" s="40"/>
      <c r="AV174" s="27">
        <f t="shared" ref="AV174:AW174" si="271">SUM(AV162:AV173)</f>
        <v>0</v>
      </c>
      <c r="AW174" s="26">
        <f t="shared" si="271"/>
        <v>0</v>
      </c>
      <c r="AX174" s="40"/>
      <c r="AY174" s="27">
        <f t="shared" ref="AY174:AZ174" si="272">SUM(AY162:AY173)</f>
        <v>0</v>
      </c>
      <c r="AZ174" s="26">
        <f t="shared" si="272"/>
        <v>0</v>
      </c>
      <c r="BA174" s="40"/>
      <c r="BB174" s="27">
        <f t="shared" ref="BB174:BC174" si="273">SUM(BB162:BB173)</f>
        <v>0</v>
      </c>
      <c r="BC174" s="26">
        <f t="shared" si="273"/>
        <v>0</v>
      </c>
      <c r="BD174" s="40"/>
      <c r="BE174" s="27">
        <f t="shared" ref="BE174:BF174" si="274">SUM(BE162:BE173)</f>
        <v>0</v>
      </c>
      <c r="BF174" s="26">
        <f t="shared" si="274"/>
        <v>0</v>
      </c>
      <c r="BG174" s="40"/>
      <c r="BH174" s="27">
        <f t="shared" ref="BH174:BI174" si="275">SUM(BH162:BH173)</f>
        <v>0</v>
      </c>
      <c r="BI174" s="26">
        <f t="shared" si="275"/>
        <v>0</v>
      </c>
      <c r="BJ174" s="40"/>
      <c r="BK174" s="27">
        <f t="shared" ref="BK174:BL174" si="276">SUM(BK162:BK173)</f>
        <v>1.7000000000000001E-2</v>
      </c>
      <c r="BL174" s="26">
        <f t="shared" si="276"/>
        <v>3.94</v>
      </c>
      <c r="BM174" s="40"/>
      <c r="BN174" s="27">
        <f t="shared" ref="BN174:BO174" si="277">SUM(BN162:BN173)</f>
        <v>0</v>
      </c>
      <c r="BO174" s="26">
        <f t="shared" si="277"/>
        <v>0</v>
      </c>
      <c r="BP174" s="40"/>
      <c r="BQ174" s="27">
        <f t="shared" ref="BQ174:BR174" si="278">SUM(BQ162:BQ173)</f>
        <v>0</v>
      </c>
      <c r="BR174" s="26">
        <f t="shared" si="278"/>
        <v>0</v>
      </c>
      <c r="BS174" s="40"/>
      <c r="BT174" s="27">
        <f t="shared" ref="BT174:BU174" si="279">SUM(BT162:BT173)</f>
        <v>0</v>
      </c>
      <c r="BU174" s="26">
        <f t="shared" si="279"/>
        <v>0</v>
      </c>
      <c r="BV174" s="40"/>
      <c r="BW174" s="27">
        <f t="shared" ref="BW174:BX174" si="280">SUM(BW162:BW173)</f>
        <v>0</v>
      </c>
      <c r="BX174" s="26">
        <f t="shared" si="280"/>
        <v>0</v>
      </c>
      <c r="BY174" s="40"/>
      <c r="BZ174" s="27">
        <f t="shared" ref="BZ174:CA174" si="281">SUM(BZ162:BZ173)</f>
        <v>0</v>
      </c>
      <c r="CA174" s="26">
        <f t="shared" si="281"/>
        <v>0</v>
      </c>
      <c r="CB174" s="40"/>
      <c r="CC174" s="27">
        <f t="shared" ref="CC174:CD174" si="282">SUM(CC162:CC173)</f>
        <v>13.403000000000002</v>
      </c>
      <c r="CD174" s="26">
        <f t="shared" si="282"/>
        <v>141.79999999999998</v>
      </c>
      <c r="CE174" s="40"/>
      <c r="CF174" s="27">
        <f t="shared" ref="CF174:CG174" si="283">SUM(CF162:CF173)</f>
        <v>0</v>
      </c>
      <c r="CG174" s="26">
        <f t="shared" si="283"/>
        <v>0</v>
      </c>
      <c r="CH174" s="40"/>
      <c r="CI174" s="27">
        <f t="shared" ref="CI174:CJ174" si="284">SUM(CI162:CI173)</f>
        <v>0</v>
      </c>
      <c r="CJ174" s="26">
        <f t="shared" si="284"/>
        <v>0</v>
      </c>
      <c r="CK174" s="40"/>
      <c r="CL174" s="27">
        <f t="shared" ref="CL174:CM174" si="285">SUM(CL162:CL173)</f>
        <v>0</v>
      </c>
      <c r="CM174" s="26">
        <f t="shared" si="285"/>
        <v>0</v>
      </c>
      <c r="CN174" s="40"/>
      <c r="CO174" s="27">
        <f t="shared" ref="CO174:CP174" si="286">SUM(CO162:CO173)</f>
        <v>0</v>
      </c>
      <c r="CP174" s="26">
        <f t="shared" si="286"/>
        <v>0</v>
      </c>
      <c r="CQ174" s="40"/>
      <c r="CR174" s="27">
        <f t="shared" ref="CR174:CS174" si="287">SUM(CR162:CR173)</f>
        <v>0</v>
      </c>
      <c r="CS174" s="26">
        <f t="shared" si="287"/>
        <v>0</v>
      </c>
      <c r="CT174" s="40"/>
      <c r="CU174" s="27">
        <f t="shared" ref="CU174:CV174" si="288">SUM(CU162:CU173)</f>
        <v>8.8140000000000001</v>
      </c>
      <c r="CV174" s="26">
        <f t="shared" si="288"/>
        <v>22.55</v>
      </c>
      <c r="CW174" s="40"/>
      <c r="CX174" s="27">
        <f t="shared" ref="CX174:CY174" si="289">SUM(CX162:CX173)</f>
        <v>0</v>
      </c>
      <c r="CY174" s="26">
        <f t="shared" si="289"/>
        <v>0</v>
      </c>
      <c r="CZ174" s="40"/>
      <c r="DA174" s="27">
        <f t="shared" ref="DA174:DB174" si="290">SUM(DA162:DA173)</f>
        <v>0</v>
      </c>
      <c r="DB174" s="26">
        <f t="shared" si="290"/>
        <v>0</v>
      </c>
      <c r="DC174" s="40"/>
      <c r="DD174" s="27">
        <f t="shared" ref="DD174:DE174" si="291">SUM(DD162:DD173)</f>
        <v>0</v>
      </c>
      <c r="DE174" s="26">
        <f t="shared" si="291"/>
        <v>0</v>
      </c>
      <c r="DF174" s="40"/>
      <c r="DG174" s="27">
        <f t="shared" ref="DG174:DH174" si="292">SUM(DG162:DG173)</f>
        <v>9.0000000000000011E-3</v>
      </c>
      <c r="DH174" s="26">
        <f t="shared" si="292"/>
        <v>18.940000000000001</v>
      </c>
      <c r="DI174" s="40"/>
      <c r="DJ174" s="27">
        <f t="shared" ref="DJ174:DK174" si="293">SUM(DJ162:DJ173)</f>
        <v>0</v>
      </c>
      <c r="DK174" s="26">
        <f t="shared" si="293"/>
        <v>0</v>
      </c>
      <c r="DL174" s="40"/>
      <c r="DM174" s="27">
        <f t="shared" ref="DM174:DN174" si="294">SUM(DM162:DM173)</f>
        <v>0</v>
      </c>
      <c r="DN174" s="26">
        <f t="shared" si="294"/>
        <v>0</v>
      </c>
      <c r="DO174" s="40"/>
      <c r="DP174" s="27">
        <f t="shared" ref="DP174:DQ174" si="295">SUM(DP162:DP173)</f>
        <v>1E-3</v>
      </c>
      <c r="DQ174" s="26">
        <f t="shared" si="295"/>
        <v>0.01</v>
      </c>
      <c r="DR174" s="40"/>
      <c r="DS174" s="27">
        <f t="shared" ref="DS174:DT174" si="296">SUM(DS162:DS173)</f>
        <v>0</v>
      </c>
      <c r="DT174" s="26">
        <f t="shared" si="296"/>
        <v>0</v>
      </c>
      <c r="DU174" s="40"/>
      <c r="DV174" s="27">
        <f t="shared" si="246"/>
        <v>22.696000000000002</v>
      </c>
      <c r="DW174" s="28">
        <f t="shared" si="247"/>
        <v>262.05</v>
      </c>
    </row>
    <row r="175" spans="1:127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97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98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99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f t="shared" ref="CN175:CN186" si="300">IF(CL175=0,0,CM175/CL175*1000)</f>
        <v>0</v>
      </c>
      <c r="CO175" s="8">
        <v>0</v>
      </c>
      <c r="CP175" s="6">
        <v>0</v>
      </c>
      <c r="CQ175" s="5">
        <v>0</v>
      </c>
      <c r="CR175" s="8">
        <v>0</v>
      </c>
      <c r="CS175" s="6">
        <v>0</v>
      </c>
      <c r="CT175" s="5">
        <v>0</v>
      </c>
      <c r="CU175" s="8">
        <v>0.1</v>
      </c>
      <c r="CV175" s="6">
        <v>1.78</v>
      </c>
      <c r="CW175" s="5">
        <f t="shared" ref="CW175" si="301">CV175/CU175*1000</f>
        <v>17800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f t="shared" ref="DV175:DV187" si="302">F175+L175+AG175+BN175+BZ175+CC175+CF175+CI175+DG175+CX175+DD175+DA175+AS175+AJ175+DP175+BH175+BB175+BW175+CU175+DM175+BK175+CO175+DJ175+BT175+AD175+AY175+AP175+R175+C175+DS175+AM175</f>
        <v>10.093999999999999</v>
      </c>
      <c r="DW175" s="5">
        <f t="shared" ref="DW175:DW187" si="303">G175+M175+AH175+BO175+CA175+CD175+CG175+CJ175+DH175+CY175+DE175+DB175+AT175+AK175+DQ175+BI175+BC175+BX175+CV175+DN175+BL175+CP175+DK175+BU175+AE175+AZ175+AQ175+S175+D175+DT175+AN175</f>
        <v>138.38</v>
      </c>
    </row>
    <row r="176" spans="1:127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97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98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99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f t="shared" si="300"/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f t="shared" si="302"/>
        <v>1.4E-2</v>
      </c>
      <c r="DW176" s="5">
        <f t="shared" si="303"/>
        <v>0.55000000000000004</v>
      </c>
    </row>
    <row r="177" spans="1:127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97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98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304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f t="shared" si="300"/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</v>
      </c>
      <c r="CY177" s="6">
        <v>0</v>
      </c>
      <c r="CZ177" s="5">
        <v>0</v>
      </c>
      <c r="DA177" s="8">
        <v>1E-3</v>
      </c>
      <c r="DB177" s="6">
        <v>0.26</v>
      </c>
      <c r="DC177" s="5">
        <f t="shared" ref="DC177" si="305">DB177/DA177*1000</f>
        <v>260000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1E-3</v>
      </c>
      <c r="DK177" s="6">
        <v>11.7</v>
      </c>
      <c r="DL177" s="5">
        <f t="shared" ref="DL177" si="306">DK177/DJ177*1000</f>
        <v>11699999.999999998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f t="shared" si="302"/>
        <v>3.0000000000000001E-3</v>
      </c>
      <c r="DW177" s="5">
        <f t="shared" si="303"/>
        <v>12.09</v>
      </c>
    </row>
    <row r="178" spans="1:127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307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97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98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99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f t="shared" si="300"/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f t="shared" si="302"/>
        <v>1.0069999999999999</v>
      </c>
      <c r="DW178" s="5">
        <f t="shared" si="303"/>
        <v>5.96</v>
      </c>
    </row>
    <row r="179" spans="1:127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308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97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98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99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f t="shared" si="300"/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v>0</v>
      </c>
      <c r="DV179" s="8">
        <f t="shared" si="302"/>
        <v>1.2E-2</v>
      </c>
      <c r="DW179" s="5">
        <f t="shared" si="303"/>
        <v>4.16</v>
      </c>
    </row>
    <row r="180" spans="1:127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97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98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99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f t="shared" si="300"/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0</v>
      </c>
      <c r="DQ180" s="6">
        <v>0</v>
      </c>
      <c r="DR180" s="5">
        <v>0</v>
      </c>
      <c r="DS180" s="8">
        <v>5.0000000000000001E-3</v>
      </c>
      <c r="DT180" s="6">
        <v>0.13</v>
      </c>
      <c r="DU180" s="5">
        <f t="shared" ref="DU180" si="309">DT180/DS180*1000</f>
        <v>26000</v>
      </c>
      <c r="DV180" s="8">
        <f t="shared" si="302"/>
        <v>0.29499999999999998</v>
      </c>
      <c r="DW180" s="5">
        <f t="shared" si="303"/>
        <v>3.1599999999999997</v>
      </c>
    </row>
    <row r="181" spans="1:127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97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98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f t="shared" si="300"/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v>0</v>
      </c>
      <c r="DV181" s="8">
        <f t="shared" si="302"/>
        <v>0</v>
      </c>
      <c r="DW181" s="5">
        <f t="shared" si="303"/>
        <v>0</v>
      </c>
    </row>
    <row r="182" spans="1:127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97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310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98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311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f t="shared" si="300"/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v>0</v>
      </c>
      <c r="DV182" s="8">
        <f t="shared" si="302"/>
        <v>2.4380000000000002</v>
      </c>
      <c r="DW182" s="5">
        <f t="shared" si="303"/>
        <v>122.7</v>
      </c>
    </row>
    <row r="183" spans="1:127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97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98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f t="shared" si="300"/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v>0</v>
      </c>
      <c r="DV183" s="8">
        <f t="shared" si="302"/>
        <v>0</v>
      </c>
      <c r="DW183" s="5">
        <f t="shared" si="303"/>
        <v>0</v>
      </c>
    </row>
    <row r="184" spans="1:127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97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310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98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f t="shared" si="300"/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v>0</v>
      </c>
      <c r="DV184" s="8">
        <f t="shared" si="302"/>
        <v>0.23799999999999999</v>
      </c>
      <c r="DW184" s="5">
        <f t="shared" si="303"/>
        <v>108.76</v>
      </c>
    </row>
    <row r="185" spans="1:127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312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97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98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99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f t="shared" si="300"/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v>0</v>
      </c>
      <c r="DV185" s="8">
        <f t="shared" si="302"/>
        <v>6.2E-2</v>
      </c>
      <c r="DW185" s="5">
        <f t="shared" si="303"/>
        <v>1.8199999999999998</v>
      </c>
    </row>
    <row r="186" spans="1:127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97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313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98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f t="shared" si="300"/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v>0</v>
      </c>
      <c r="DV186" s="8">
        <f t="shared" si="302"/>
        <v>4.0000000000000001E-3</v>
      </c>
      <c r="DW186" s="5">
        <f t="shared" si="303"/>
        <v>1.31</v>
      </c>
    </row>
    <row r="187" spans="1:127" ht="15" thickBot="1" x14ac:dyDescent="0.35">
      <c r="A187" s="74"/>
      <c r="B187" s="46" t="s">
        <v>28</v>
      </c>
      <c r="C187" s="27">
        <f t="shared" ref="C187:D187" si="314">SUM(C175:C186)</f>
        <v>2E-3</v>
      </c>
      <c r="D187" s="26">
        <f t="shared" si="314"/>
        <v>0.16</v>
      </c>
      <c r="E187" s="40"/>
      <c r="F187" s="27">
        <f t="shared" ref="F187:G187" si="315">SUM(F175:F186)</f>
        <v>2.1999999999999999E-2</v>
      </c>
      <c r="G187" s="26">
        <f t="shared" si="315"/>
        <v>0.83</v>
      </c>
      <c r="H187" s="40"/>
      <c r="I187" s="27">
        <f t="shared" ref="I187:J187" si="316">SUM(I175:I186)</f>
        <v>0</v>
      </c>
      <c r="J187" s="26">
        <f t="shared" si="316"/>
        <v>0</v>
      </c>
      <c r="K187" s="40"/>
      <c r="L187" s="27">
        <f t="shared" ref="L187:M187" si="317">SUM(L175:L186)</f>
        <v>0</v>
      </c>
      <c r="M187" s="26">
        <f t="shared" si="317"/>
        <v>0</v>
      </c>
      <c r="N187" s="40"/>
      <c r="O187" s="27">
        <f t="shared" ref="O187:P187" si="318">SUM(O175:O186)</f>
        <v>0</v>
      </c>
      <c r="P187" s="26">
        <f t="shared" si="318"/>
        <v>0</v>
      </c>
      <c r="Q187" s="40"/>
      <c r="R187" s="27">
        <f t="shared" ref="R187:S187" si="319">SUM(R175:R186)</f>
        <v>1</v>
      </c>
      <c r="S187" s="26">
        <f t="shared" si="319"/>
        <v>5.8</v>
      </c>
      <c r="T187" s="40"/>
      <c r="U187" s="27">
        <f t="shared" ref="U187:V187" si="320">SUM(U175:U186)</f>
        <v>0</v>
      </c>
      <c r="V187" s="26">
        <f t="shared" si="320"/>
        <v>0</v>
      </c>
      <c r="W187" s="40"/>
      <c r="X187" s="27">
        <f t="shared" ref="X187:Y187" si="321">SUM(X175:X186)</f>
        <v>0</v>
      </c>
      <c r="Y187" s="26">
        <f t="shared" si="321"/>
        <v>0</v>
      </c>
      <c r="Z187" s="40"/>
      <c r="AA187" s="27">
        <f t="shared" ref="AA187:AB187" si="322">SUM(AA175:AA186)</f>
        <v>0</v>
      </c>
      <c r="AB187" s="26">
        <f t="shared" si="322"/>
        <v>0</v>
      </c>
      <c r="AC187" s="40"/>
      <c r="AD187" s="27">
        <f t="shared" ref="AD187:AE187" si="323">SUM(AD175:AD186)</f>
        <v>0</v>
      </c>
      <c r="AE187" s="26">
        <f t="shared" si="323"/>
        <v>0</v>
      </c>
      <c r="AF187" s="40"/>
      <c r="AG187" s="27">
        <f t="shared" ref="AG187:AH187" si="324">SUM(AG175:AG186)</f>
        <v>0.47599999999999998</v>
      </c>
      <c r="AH187" s="26">
        <f t="shared" si="324"/>
        <v>214.94</v>
      </c>
      <c r="AI187" s="40"/>
      <c r="AJ187" s="27">
        <f t="shared" ref="AJ187:AK187" si="325">SUM(AJ175:AJ186)</f>
        <v>0</v>
      </c>
      <c r="AK187" s="26">
        <f t="shared" si="325"/>
        <v>0</v>
      </c>
      <c r="AL187" s="40"/>
      <c r="AM187" s="27">
        <f t="shared" ref="AM187:AN187" si="326">SUM(AM175:AM186)</f>
        <v>4.0000000000000001E-3</v>
      </c>
      <c r="AN187" s="26">
        <f t="shared" si="326"/>
        <v>1.31</v>
      </c>
      <c r="AO187" s="40"/>
      <c r="AP187" s="27">
        <f t="shared" ref="AP187:AQ187" si="327">SUM(AP175:AP186)</f>
        <v>0</v>
      </c>
      <c r="AQ187" s="26">
        <f t="shared" si="327"/>
        <v>0</v>
      </c>
      <c r="AR187" s="40"/>
      <c r="AS187" s="27">
        <f t="shared" ref="AS187:AT187" si="328">SUM(AS175:AS186)</f>
        <v>0</v>
      </c>
      <c r="AT187" s="26">
        <f t="shared" si="328"/>
        <v>0</v>
      </c>
      <c r="AU187" s="40"/>
      <c r="AV187" s="27">
        <f t="shared" ref="AV187:AW187" si="329">SUM(AV175:AV186)</f>
        <v>0</v>
      </c>
      <c r="AW187" s="26">
        <f t="shared" si="329"/>
        <v>0</v>
      </c>
      <c r="AX187" s="40"/>
      <c r="AY187" s="27">
        <f t="shared" ref="AY187:AZ187" si="330">SUM(AY175:AY186)</f>
        <v>0</v>
      </c>
      <c r="AZ187" s="26">
        <f t="shared" si="330"/>
        <v>0</v>
      </c>
      <c r="BA187" s="40"/>
      <c r="BB187" s="27">
        <f t="shared" ref="BB187:BC187" si="331">SUM(BB175:BB186)</f>
        <v>0</v>
      </c>
      <c r="BC187" s="26">
        <f t="shared" si="331"/>
        <v>0</v>
      </c>
      <c r="BD187" s="40"/>
      <c r="BE187" s="27">
        <f t="shared" ref="BE187:BF187" si="332">SUM(BE175:BE186)</f>
        <v>0</v>
      </c>
      <c r="BF187" s="26">
        <f t="shared" si="332"/>
        <v>0</v>
      </c>
      <c r="BG187" s="40"/>
      <c r="BH187" s="27">
        <f t="shared" ref="BH187:BI187" si="333">SUM(BH175:BH186)</f>
        <v>0</v>
      </c>
      <c r="BI187" s="26">
        <f t="shared" si="333"/>
        <v>0</v>
      </c>
      <c r="BJ187" s="40"/>
      <c r="BK187" s="27">
        <f t="shared" ref="BK187:BL187" si="334">SUM(BK175:BK186)</f>
        <v>0</v>
      </c>
      <c r="BL187" s="26">
        <f t="shared" si="334"/>
        <v>0</v>
      </c>
      <c r="BM187" s="40"/>
      <c r="BN187" s="27">
        <f t="shared" ref="BN187:BO187" si="335">SUM(BN175:BN186)</f>
        <v>0</v>
      </c>
      <c r="BO187" s="26">
        <f t="shared" si="335"/>
        <v>0</v>
      </c>
      <c r="BP187" s="40"/>
      <c r="BQ187" s="27">
        <f t="shared" ref="BQ187:BR187" si="336">SUM(BQ175:BQ186)</f>
        <v>0</v>
      </c>
      <c r="BR187" s="26">
        <f t="shared" si="336"/>
        <v>0</v>
      </c>
      <c r="BS187" s="40"/>
      <c r="BT187" s="27">
        <f t="shared" ref="BT187:BU187" si="337">SUM(BT175:BT186)</f>
        <v>1E-3</v>
      </c>
      <c r="BU187" s="26">
        <f t="shared" si="337"/>
        <v>0.13</v>
      </c>
      <c r="BV187" s="40"/>
      <c r="BW187" s="27">
        <f t="shared" ref="BW187:BX187" si="338">SUM(BW175:BW186)</f>
        <v>2.2000000000000002</v>
      </c>
      <c r="BX187" s="26">
        <f t="shared" si="338"/>
        <v>16.52</v>
      </c>
      <c r="BY187" s="40"/>
      <c r="BZ187" s="27">
        <f t="shared" ref="BZ187:CA187" si="339">SUM(BZ175:BZ186)</f>
        <v>0</v>
      </c>
      <c r="CA187" s="26">
        <f t="shared" si="339"/>
        <v>0</v>
      </c>
      <c r="CB187" s="40"/>
      <c r="CC187" s="27">
        <f t="shared" ref="CC187:CD187" si="340">SUM(CC175:CC186)</f>
        <v>10.354999999999997</v>
      </c>
      <c r="CD187" s="26">
        <f t="shared" si="340"/>
        <v>145.33000000000001</v>
      </c>
      <c r="CE187" s="40"/>
      <c r="CF187" s="27">
        <f t="shared" ref="CF187:CG187" si="341">SUM(CF175:CF186)</f>
        <v>0</v>
      </c>
      <c r="CG187" s="26">
        <f t="shared" si="341"/>
        <v>0</v>
      </c>
      <c r="CH187" s="40"/>
      <c r="CI187" s="27">
        <f t="shared" ref="CI187:CJ187" si="342">SUM(CI175:CI186)</f>
        <v>0</v>
      </c>
      <c r="CJ187" s="26">
        <f t="shared" si="342"/>
        <v>0</v>
      </c>
      <c r="CK187" s="40"/>
      <c r="CL187" s="27">
        <f t="shared" ref="CL187:CM187" si="343">SUM(CL175:CL186)</f>
        <v>0</v>
      </c>
      <c r="CM187" s="26">
        <f t="shared" si="343"/>
        <v>0</v>
      </c>
      <c r="CN187" s="40"/>
      <c r="CO187" s="27">
        <f t="shared" ref="CO187:CP187" si="344">SUM(CO175:CO186)</f>
        <v>0</v>
      </c>
      <c r="CP187" s="26">
        <f t="shared" si="344"/>
        <v>0</v>
      </c>
      <c r="CQ187" s="40"/>
      <c r="CR187" s="27">
        <f t="shared" ref="CR187:CS187" si="345">SUM(CR175:CR186)</f>
        <v>0</v>
      </c>
      <c r="CS187" s="26">
        <f t="shared" si="345"/>
        <v>0</v>
      </c>
      <c r="CT187" s="40"/>
      <c r="CU187" s="27">
        <f t="shared" ref="CU187:CV187" si="346">SUM(CU175:CU186)</f>
        <v>0.1</v>
      </c>
      <c r="CV187" s="26">
        <f t="shared" si="346"/>
        <v>1.78</v>
      </c>
      <c r="CW187" s="40"/>
      <c r="CX187" s="27">
        <f t="shared" ref="CX187:CY187" si="347">SUM(CX175:CX186)</f>
        <v>0</v>
      </c>
      <c r="CY187" s="26">
        <f t="shared" si="347"/>
        <v>0</v>
      </c>
      <c r="CZ187" s="40"/>
      <c r="DA187" s="27">
        <f t="shared" ref="DA187:DB187" si="348">SUM(DA175:DA186)</f>
        <v>1E-3</v>
      </c>
      <c r="DB187" s="26">
        <f t="shared" si="348"/>
        <v>0.26</v>
      </c>
      <c r="DC187" s="40"/>
      <c r="DD187" s="27">
        <f t="shared" ref="DD187:DE187" si="349">SUM(DD175:DD186)</f>
        <v>0</v>
      </c>
      <c r="DE187" s="26">
        <f t="shared" si="349"/>
        <v>0</v>
      </c>
      <c r="DF187" s="40"/>
      <c r="DG187" s="27">
        <f t="shared" ref="DG187:DH187" si="350">SUM(DG175:DG186)</f>
        <v>0</v>
      </c>
      <c r="DH187" s="26">
        <f t="shared" si="350"/>
        <v>0</v>
      </c>
      <c r="DI187" s="40"/>
      <c r="DJ187" s="27">
        <f t="shared" ref="DJ187:DK187" si="351">SUM(DJ175:DJ186)</f>
        <v>1E-3</v>
      </c>
      <c r="DK187" s="26">
        <f t="shared" si="351"/>
        <v>11.7</v>
      </c>
      <c r="DL187" s="40"/>
      <c r="DM187" s="27">
        <f t="shared" ref="DM187:DN187" si="352">SUM(DM175:DM186)</f>
        <v>0</v>
      </c>
      <c r="DN187" s="26">
        <f t="shared" si="352"/>
        <v>0</v>
      </c>
      <c r="DO187" s="40"/>
      <c r="DP187" s="27">
        <f t="shared" ref="DP187:DQ187" si="353">SUM(DP175:DP186)</f>
        <v>0</v>
      </c>
      <c r="DQ187" s="26">
        <f t="shared" si="353"/>
        <v>0</v>
      </c>
      <c r="DR187" s="40"/>
      <c r="DS187" s="27">
        <f t="shared" ref="DS187:DT187" si="354">SUM(DS175:DS186)</f>
        <v>5.0000000000000001E-3</v>
      </c>
      <c r="DT187" s="26">
        <f t="shared" si="354"/>
        <v>0.13</v>
      </c>
      <c r="DU187" s="40"/>
      <c r="DV187" s="27">
        <f t="shared" si="302"/>
        <v>14.166999999999994</v>
      </c>
      <c r="DW187" s="28">
        <f t="shared" si="303"/>
        <v>398.89</v>
      </c>
    </row>
    <row r="188" spans="1:127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55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56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f t="shared" ref="CN188:CN199" si="357">IF(CL188=0,0,CM188/CL188*1000)</f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v>0</v>
      </c>
      <c r="DT188" s="6">
        <v>0</v>
      </c>
      <c r="DU188" s="5">
        <v>0</v>
      </c>
      <c r="DV188" s="8">
        <f t="shared" ref="DV188:DV213" si="358">F188+L188+AG188+BN188+BZ188+CC188+CF188+CI188+DG188+CX188+DD188+DA188+AS188+AJ188+DP188+BH188+BB188+BW188+CU188+DM188+BK188+CO188+DJ188+BT188+AD188+AY188+AP188+R188+C188+DS188+AM188+CR188+X188+O188+BQ188+I188</f>
        <v>0</v>
      </c>
      <c r="DW188" s="5">
        <f t="shared" ref="DW188:DW213" si="359">G188+M188+AH188+BO188+CA188+CD188+CG188+CJ188+DH188+CY188+DE188+DB188+AT188+AK188+DQ188+BI188+BC188+BX188+CV188+DN188+BL188+CP188+DK188+BU188+AE188+AZ188+AQ188+S188+D188+DT188+AN188+CS188+Y188+P188+BR188+J188</f>
        <v>0</v>
      </c>
    </row>
    <row r="189" spans="1:127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55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56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60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f t="shared" si="357"/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v>0</v>
      </c>
      <c r="DT189" s="6">
        <v>0</v>
      </c>
      <c r="DU189" s="5">
        <v>0</v>
      </c>
      <c r="DV189" s="8">
        <f t="shared" si="358"/>
        <v>4.0000000000000001E-3</v>
      </c>
      <c r="DW189" s="5">
        <f t="shared" si="359"/>
        <v>0.04</v>
      </c>
    </row>
    <row r="190" spans="1:127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55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56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f t="shared" si="357"/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v>0</v>
      </c>
      <c r="DT190" s="6">
        <v>0</v>
      </c>
      <c r="DU190" s="5">
        <v>0</v>
      </c>
      <c r="DV190" s="8">
        <f t="shared" si="358"/>
        <v>0</v>
      </c>
      <c r="DW190" s="5">
        <f t="shared" si="359"/>
        <v>0</v>
      </c>
    </row>
    <row r="191" spans="1:127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55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56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61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f t="shared" si="357"/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v>0</v>
      </c>
      <c r="DT191" s="6">
        <v>0</v>
      </c>
      <c r="DU191" s="5">
        <v>0</v>
      </c>
      <c r="DV191" s="8">
        <f t="shared" si="358"/>
        <v>3.0000000000000001E-3</v>
      </c>
      <c r="DW191" s="5">
        <f t="shared" si="359"/>
        <v>7.0000000000000007E-2</v>
      </c>
    </row>
    <row r="192" spans="1:127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55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56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60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62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f t="shared" si="357"/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</v>
      </c>
      <c r="DB192" s="6">
        <v>0</v>
      </c>
      <c r="DC192" s="5">
        <v>0</v>
      </c>
      <c r="DD192" s="8">
        <v>0.01</v>
      </c>
      <c r="DE192" s="6">
        <v>1.27</v>
      </c>
      <c r="DF192" s="5">
        <f t="shared" ref="DF192" si="363">DE192/DD192*1000</f>
        <v>127000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v>0</v>
      </c>
      <c r="DT192" s="6">
        <v>0</v>
      </c>
      <c r="DU192" s="5">
        <v>0</v>
      </c>
      <c r="DV192" s="8">
        <f t="shared" si="358"/>
        <v>2.9000000000000001E-2</v>
      </c>
      <c r="DW192" s="5">
        <f t="shared" si="359"/>
        <v>1.4100000000000001</v>
      </c>
    </row>
    <row r="193" spans="1:127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55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64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56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65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66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f t="shared" si="357"/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</v>
      </c>
      <c r="DB193" s="6">
        <v>0</v>
      </c>
      <c r="DC193" s="5">
        <v>0</v>
      </c>
      <c r="DD193" s="8">
        <v>0.01</v>
      </c>
      <c r="DE193" s="6">
        <v>1.27</v>
      </c>
      <c r="DF193" s="5">
        <f t="shared" ref="DF193" si="367">DE193/DD193*1000</f>
        <v>127000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v>0</v>
      </c>
      <c r="DT193" s="6">
        <v>0</v>
      </c>
      <c r="DU193" s="5">
        <v>0</v>
      </c>
      <c r="DV193" s="8">
        <f t="shared" si="358"/>
        <v>0.27650000000000002</v>
      </c>
      <c r="DW193" s="5">
        <f t="shared" si="359"/>
        <v>105.41499999999999</v>
      </c>
    </row>
    <row r="194" spans="1:127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68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55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64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56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62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69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f t="shared" si="357"/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0</v>
      </c>
      <c r="DK194" s="6">
        <v>0</v>
      </c>
      <c r="DL194" s="5">
        <v>0</v>
      </c>
      <c r="DM194" s="8">
        <v>7.4999999999999997E-3</v>
      </c>
      <c r="DN194" s="6">
        <v>0.1</v>
      </c>
      <c r="DO194" s="5">
        <f t="shared" ref="DO194" si="370">DN194/DM194*1000</f>
        <v>13333.333333333334</v>
      </c>
      <c r="DP194" s="8">
        <v>0</v>
      </c>
      <c r="DQ194" s="6">
        <v>0</v>
      </c>
      <c r="DR194" s="5">
        <v>0</v>
      </c>
      <c r="DS194" s="8">
        <v>0</v>
      </c>
      <c r="DT194" s="6">
        <v>0</v>
      </c>
      <c r="DU194" s="5">
        <v>0</v>
      </c>
      <c r="DV194" s="8">
        <f t="shared" si="358"/>
        <v>1.35426</v>
      </c>
      <c r="DW194" s="5">
        <f t="shared" si="359"/>
        <v>23.669</v>
      </c>
    </row>
    <row r="195" spans="1:127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71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55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56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72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73">CA195/BZ195*1000</f>
        <v>6824.1943241943245</v>
      </c>
      <c r="CC195" s="8">
        <v>4.4999999999999997E-3</v>
      </c>
      <c r="CD195" s="6">
        <v>1.1040000000000001</v>
      </c>
      <c r="CE195" s="5">
        <f t="shared" si="369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f t="shared" si="357"/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0</v>
      </c>
      <c r="DE195" s="6">
        <v>0</v>
      </c>
      <c r="DF195" s="5">
        <v>0</v>
      </c>
      <c r="DG195" s="8">
        <v>4.64E-3</v>
      </c>
      <c r="DH195" s="6">
        <v>0.36399999999999999</v>
      </c>
      <c r="DI195" s="5">
        <f t="shared" ref="DI195" si="374">DH195/DG195*1000</f>
        <v>78448.275862068971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v>0</v>
      </c>
      <c r="DT195" s="6">
        <v>0</v>
      </c>
      <c r="DU195" s="5">
        <v>0</v>
      </c>
      <c r="DV195" s="8">
        <f t="shared" si="358"/>
        <v>161.63785999999999</v>
      </c>
      <c r="DW195" s="5">
        <f t="shared" si="359"/>
        <v>3216.7569999999996</v>
      </c>
    </row>
    <row r="196" spans="1:127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55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64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56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75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f t="shared" si="357"/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v>0</v>
      </c>
      <c r="DT196" s="6">
        <v>0</v>
      </c>
      <c r="DU196" s="5">
        <v>0</v>
      </c>
      <c r="DV196" s="8">
        <f t="shared" si="358"/>
        <v>489.40127999999999</v>
      </c>
      <c r="DW196" s="5">
        <f t="shared" si="359"/>
        <v>10248.679</v>
      </c>
    </row>
    <row r="197" spans="1:127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71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55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64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56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75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62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f t="shared" si="357"/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v>0</v>
      </c>
      <c r="DT197" s="6">
        <v>0</v>
      </c>
      <c r="DU197" s="5">
        <v>0</v>
      </c>
      <c r="DV197" s="8">
        <f t="shared" si="358"/>
        <v>1945.79664</v>
      </c>
      <c r="DW197" s="5">
        <f t="shared" si="359"/>
        <v>41652.318000000007</v>
      </c>
    </row>
    <row r="198" spans="1:127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71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55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64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56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75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f t="shared" si="357"/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v>0</v>
      </c>
      <c r="DT198" s="6">
        <v>0</v>
      </c>
      <c r="DU198" s="5">
        <v>0</v>
      </c>
      <c r="DV198" s="8">
        <f t="shared" si="358"/>
        <v>1737.1880000000001</v>
      </c>
      <c r="DW198" s="5">
        <f t="shared" si="359"/>
        <v>35768.964999999997</v>
      </c>
    </row>
    <row r="199" spans="1:127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76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55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64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56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f t="shared" si="357"/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v>0</v>
      </c>
      <c r="DT199" s="6">
        <v>0</v>
      </c>
      <c r="DU199" s="5">
        <v>0</v>
      </c>
      <c r="DV199" s="8">
        <f t="shared" si="358"/>
        <v>3.8566400000000001</v>
      </c>
      <c r="DW199" s="5">
        <f t="shared" si="359"/>
        <v>52.699999999999996</v>
      </c>
    </row>
    <row r="200" spans="1:127" ht="15" thickBot="1" x14ac:dyDescent="0.35">
      <c r="A200" s="74"/>
      <c r="B200" s="46" t="s">
        <v>28</v>
      </c>
      <c r="C200" s="27">
        <f t="shared" ref="C200:D200" si="377">SUM(C188:C199)</f>
        <v>0</v>
      </c>
      <c r="D200" s="26">
        <f t="shared" si="377"/>
        <v>0</v>
      </c>
      <c r="E200" s="40"/>
      <c r="F200" s="27">
        <f t="shared" ref="F200:G200" si="378">SUM(F188:F199)</f>
        <v>0.5</v>
      </c>
      <c r="G200" s="26">
        <f t="shared" si="378"/>
        <v>2.278</v>
      </c>
      <c r="H200" s="40"/>
      <c r="I200" s="27">
        <f t="shared" ref="I200:J200" si="379">SUM(I188:I199)</f>
        <v>1071.1584</v>
      </c>
      <c r="J200" s="26">
        <f t="shared" si="379"/>
        <v>19276.542000000001</v>
      </c>
      <c r="K200" s="40"/>
      <c r="L200" s="27">
        <f t="shared" ref="L200:M200" si="380">SUM(L188:L199)</f>
        <v>0</v>
      </c>
      <c r="M200" s="26">
        <f t="shared" si="380"/>
        <v>0</v>
      </c>
      <c r="N200" s="40"/>
      <c r="O200" s="27">
        <f t="shared" ref="O200:P200" si="381">SUM(O188:O199)</f>
        <v>1.6800000000000002E-2</v>
      </c>
      <c r="P200" s="26">
        <f t="shared" si="381"/>
        <v>0.107</v>
      </c>
      <c r="Q200" s="40"/>
      <c r="R200" s="27">
        <f t="shared" ref="R200:S200" si="382">SUM(R188:R199)</f>
        <v>0</v>
      </c>
      <c r="S200" s="26">
        <f t="shared" si="382"/>
        <v>0</v>
      </c>
      <c r="T200" s="40"/>
      <c r="U200" s="27">
        <f t="shared" ref="U200:V200" si="383">SUM(U188:U199)</f>
        <v>0</v>
      </c>
      <c r="V200" s="26">
        <f t="shared" si="383"/>
        <v>0</v>
      </c>
      <c r="W200" s="40"/>
      <c r="X200" s="27">
        <f t="shared" ref="X200:Y200" si="384">SUM(X188:X199)</f>
        <v>0</v>
      </c>
      <c r="Y200" s="26">
        <f t="shared" si="384"/>
        <v>0</v>
      </c>
      <c r="Z200" s="40"/>
      <c r="AA200" s="27">
        <f t="shared" ref="AA200:AB200" si="385">SUM(AA188:AA199)</f>
        <v>0</v>
      </c>
      <c r="AB200" s="26">
        <f t="shared" si="385"/>
        <v>0</v>
      </c>
      <c r="AC200" s="40"/>
      <c r="AD200" s="27">
        <f t="shared" ref="AD200:AE200" si="386">SUM(AD188:AD199)</f>
        <v>0</v>
      </c>
      <c r="AE200" s="26">
        <f t="shared" si="386"/>
        <v>0</v>
      </c>
      <c r="AF200" s="40"/>
      <c r="AG200" s="27">
        <f t="shared" ref="AG200:AH200" si="387">SUM(AG188:AG199)</f>
        <v>1046.4899</v>
      </c>
      <c r="AH200" s="26">
        <f t="shared" si="387"/>
        <v>21559.738999999998</v>
      </c>
      <c r="AI200" s="40"/>
      <c r="AJ200" s="27">
        <f t="shared" ref="AJ200:AK200" si="388">SUM(AJ188:AJ199)</f>
        <v>0</v>
      </c>
      <c r="AK200" s="26">
        <f t="shared" si="388"/>
        <v>0</v>
      </c>
      <c r="AL200" s="40"/>
      <c r="AM200" s="27">
        <f t="shared" ref="AM200:AN200" si="389">SUM(AM188:AM199)</f>
        <v>0</v>
      </c>
      <c r="AN200" s="26">
        <f t="shared" si="389"/>
        <v>0</v>
      </c>
      <c r="AO200" s="40"/>
      <c r="AP200" s="27">
        <f t="shared" ref="AP200:AQ200" si="390">SUM(AP188:AP199)</f>
        <v>0</v>
      </c>
      <c r="AQ200" s="26">
        <f t="shared" si="390"/>
        <v>0</v>
      </c>
      <c r="AR200" s="40"/>
      <c r="AS200" s="27">
        <f t="shared" ref="AS200:AT200" si="391">SUM(AS188:AS199)</f>
        <v>0</v>
      </c>
      <c r="AT200" s="26">
        <f t="shared" si="391"/>
        <v>0</v>
      </c>
      <c r="AU200" s="40"/>
      <c r="AV200" s="27">
        <f t="shared" ref="AV200:AW200" si="392">SUM(AV188:AV199)</f>
        <v>0</v>
      </c>
      <c r="AW200" s="26">
        <f t="shared" si="392"/>
        <v>0</v>
      </c>
      <c r="AX200" s="40"/>
      <c r="AY200" s="27">
        <f t="shared" ref="AY200:AZ200" si="393">SUM(AY188:AY199)</f>
        <v>0</v>
      </c>
      <c r="AZ200" s="26">
        <f t="shared" si="393"/>
        <v>0</v>
      </c>
      <c r="BA200" s="40"/>
      <c r="BB200" s="27">
        <f t="shared" ref="BB200:BC200" si="394">SUM(BB188:BB199)</f>
        <v>0</v>
      </c>
      <c r="BC200" s="26">
        <f t="shared" si="394"/>
        <v>0</v>
      </c>
      <c r="BD200" s="40"/>
      <c r="BE200" s="27">
        <f t="shared" ref="BE200:BF200" si="395">SUM(BE188:BE199)</f>
        <v>0</v>
      </c>
      <c r="BF200" s="26">
        <f t="shared" si="395"/>
        <v>0</v>
      </c>
      <c r="BG200" s="40"/>
      <c r="BH200" s="27">
        <f t="shared" ref="BH200:BI200" si="396">SUM(BH188:BH199)</f>
        <v>0</v>
      </c>
      <c r="BI200" s="26">
        <f t="shared" si="396"/>
        <v>0</v>
      </c>
      <c r="BJ200" s="40"/>
      <c r="BK200" s="27">
        <f t="shared" ref="BK200:BL200" si="397">SUM(BK188:BK199)</f>
        <v>2.8000000000000001E-2</v>
      </c>
      <c r="BL200" s="26">
        <f t="shared" si="397"/>
        <v>0.12</v>
      </c>
      <c r="BM200" s="40"/>
      <c r="BN200" s="27">
        <f t="shared" ref="BN200:BO200" si="398">SUM(BN188:BN199)</f>
        <v>0</v>
      </c>
      <c r="BO200" s="26">
        <f t="shared" si="398"/>
        <v>0</v>
      </c>
      <c r="BP200" s="40"/>
      <c r="BQ200" s="27">
        <f t="shared" ref="BQ200:BR200" si="399">SUM(BQ188:BQ199)</f>
        <v>2218.6080000000002</v>
      </c>
      <c r="BR200" s="26">
        <f t="shared" si="399"/>
        <v>50191.612000000001</v>
      </c>
      <c r="BS200" s="40"/>
      <c r="BT200" s="27">
        <f t="shared" ref="BT200:BU200" si="400">SUM(BT188:BT199)</f>
        <v>3.0000000000000001E-3</v>
      </c>
      <c r="BU200" s="26">
        <f t="shared" si="400"/>
        <v>7.0000000000000007E-2</v>
      </c>
      <c r="BV200" s="40"/>
      <c r="BW200" s="27">
        <f t="shared" ref="BW200:BX200" si="401">SUM(BW188:BW199)</f>
        <v>2.5101199999999997</v>
      </c>
      <c r="BX200" s="26">
        <f t="shared" si="401"/>
        <v>34.283999999999999</v>
      </c>
      <c r="BY200" s="40"/>
      <c r="BZ200" s="27">
        <f t="shared" ref="BZ200:CA200" si="402">SUM(BZ188:BZ199)</f>
        <v>0.16632</v>
      </c>
      <c r="CA200" s="26">
        <f t="shared" si="402"/>
        <v>1.135</v>
      </c>
      <c r="CB200" s="40"/>
      <c r="CC200" s="27">
        <f t="shared" ref="CC200:CD200" si="403">SUM(CC188:CC199)</f>
        <v>3.4499999999999996E-2</v>
      </c>
      <c r="CD200" s="26">
        <f t="shared" si="403"/>
        <v>1.1320000000000001</v>
      </c>
      <c r="CE200" s="40"/>
      <c r="CF200" s="27">
        <f t="shared" ref="CF200:CG200" si="404">SUM(CF188:CF199)</f>
        <v>0</v>
      </c>
      <c r="CG200" s="26">
        <f t="shared" si="404"/>
        <v>0</v>
      </c>
      <c r="CH200" s="40"/>
      <c r="CI200" s="27">
        <f t="shared" ref="CI200:CJ200" si="405">SUM(CI188:CI199)</f>
        <v>0</v>
      </c>
      <c r="CJ200" s="26">
        <f t="shared" si="405"/>
        <v>0</v>
      </c>
      <c r="CK200" s="40"/>
      <c r="CL200" s="27">
        <f t="shared" ref="CL200:CM200" si="406">SUM(CL188:CL199)</f>
        <v>0</v>
      </c>
      <c r="CM200" s="26">
        <f t="shared" si="406"/>
        <v>0</v>
      </c>
      <c r="CN200" s="40"/>
      <c r="CO200" s="27">
        <f t="shared" ref="CO200:CP200" si="407">SUM(CO188:CO199)</f>
        <v>0</v>
      </c>
      <c r="CP200" s="26">
        <f t="shared" si="407"/>
        <v>0</v>
      </c>
      <c r="CQ200" s="40"/>
      <c r="CR200" s="27">
        <f t="shared" ref="CR200:CS200" si="408">SUM(CR188:CR199)</f>
        <v>0</v>
      </c>
      <c r="CS200" s="26">
        <f t="shared" si="408"/>
        <v>0</v>
      </c>
      <c r="CT200" s="40"/>
      <c r="CU200" s="27">
        <f t="shared" ref="CU200:CV200" si="409">SUM(CU188:CU199)</f>
        <v>0</v>
      </c>
      <c r="CV200" s="26">
        <f t="shared" si="409"/>
        <v>0</v>
      </c>
      <c r="CW200" s="40"/>
      <c r="CX200" s="27">
        <f t="shared" ref="CX200:CY200" si="410">SUM(CX188:CX199)</f>
        <v>0</v>
      </c>
      <c r="CY200" s="26">
        <f t="shared" si="410"/>
        <v>0</v>
      </c>
      <c r="CZ200" s="40"/>
      <c r="DA200" s="27">
        <f t="shared" ref="DA200:DB200" si="411">SUM(DA188:DA199)</f>
        <v>0</v>
      </c>
      <c r="DB200" s="26">
        <f t="shared" si="411"/>
        <v>0</v>
      </c>
      <c r="DC200" s="40"/>
      <c r="DD200" s="27">
        <f t="shared" ref="DD200:DE200" si="412">SUM(DD188:DD199)</f>
        <v>0.02</v>
      </c>
      <c r="DE200" s="26">
        <f t="shared" si="412"/>
        <v>2.54</v>
      </c>
      <c r="DF200" s="40"/>
      <c r="DG200" s="27">
        <f t="shared" ref="DG200:DH200" si="413">SUM(DG188:DG199)</f>
        <v>4.64E-3</v>
      </c>
      <c r="DH200" s="26">
        <f t="shared" si="413"/>
        <v>0.36399999999999999</v>
      </c>
      <c r="DI200" s="40"/>
      <c r="DJ200" s="27">
        <f t="shared" ref="DJ200:DK200" si="414">SUM(DJ188:DJ199)</f>
        <v>0</v>
      </c>
      <c r="DK200" s="26">
        <f t="shared" si="414"/>
        <v>0</v>
      </c>
      <c r="DL200" s="40"/>
      <c r="DM200" s="27">
        <f t="shared" ref="DM200:DN200" si="415">SUM(DM188:DM199)</f>
        <v>7.4999999999999997E-3</v>
      </c>
      <c r="DN200" s="26">
        <f t="shared" si="415"/>
        <v>0.1</v>
      </c>
      <c r="DO200" s="40"/>
      <c r="DP200" s="27">
        <f t="shared" ref="DP200:DQ200" si="416">SUM(DP188:DP199)</f>
        <v>0</v>
      </c>
      <c r="DQ200" s="26">
        <f t="shared" si="416"/>
        <v>0</v>
      </c>
      <c r="DR200" s="40"/>
      <c r="DS200" s="27">
        <f t="shared" ref="DS200:DT200" si="417">SUM(DS188:DS199)</f>
        <v>0</v>
      </c>
      <c r="DT200" s="26">
        <f t="shared" si="417"/>
        <v>0</v>
      </c>
      <c r="DU200" s="40"/>
      <c r="DV200" s="27">
        <f t="shared" si="358"/>
        <v>4339.5471800000005</v>
      </c>
      <c r="DW200" s="28">
        <f t="shared" si="359"/>
        <v>91070.023000000001</v>
      </c>
    </row>
    <row r="201" spans="1:127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41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41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42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42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f t="shared" ref="CN201:CN212" si="422">IF(CL201=0,0,CM201/CL201*1000)</f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v>0</v>
      </c>
      <c r="DT201" s="6">
        <v>0</v>
      </c>
      <c r="DU201" s="5">
        <v>0</v>
      </c>
      <c r="DV201" s="8">
        <f t="shared" si="358"/>
        <v>1998.89499</v>
      </c>
      <c r="DW201" s="5">
        <f t="shared" si="359"/>
        <v>42862.875</v>
      </c>
    </row>
    <row r="202" spans="1:127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423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41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424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42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425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42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f t="shared" si="422"/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0</v>
      </c>
      <c r="DH202" s="6">
        <v>0</v>
      </c>
      <c r="DI202" s="5">
        <v>0</v>
      </c>
      <c r="DJ202" s="8">
        <v>2E-3</v>
      </c>
      <c r="DK202" s="6">
        <v>0.63700000000000001</v>
      </c>
      <c r="DL202" s="5">
        <f t="shared" ref="DL202" si="426">DK202/DJ202*1000</f>
        <v>318500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v>0</v>
      </c>
      <c r="DT202" s="6">
        <v>0</v>
      </c>
      <c r="DU202" s="5">
        <v>0</v>
      </c>
      <c r="DV202" s="8">
        <f t="shared" si="358"/>
        <v>1323.4546400000002</v>
      </c>
      <c r="DW202" s="5">
        <f t="shared" si="359"/>
        <v>27228.336000000003</v>
      </c>
    </row>
    <row r="203" spans="1:127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423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41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424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42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42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f t="shared" si="422"/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v>0</v>
      </c>
      <c r="DT203" s="6">
        <v>0</v>
      </c>
      <c r="DU203" s="5">
        <v>0</v>
      </c>
      <c r="DV203" s="8">
        <f t="shared" si="358"/>
        <v>1528.9128000000001</v>
      </c>
      <c r="DW203" s="5">
        <f t="shared" si="359"/>
        <v>28382.559000000001</v>
      </c>
    </row>
    <row r="204" spans="1:127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41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424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42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42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f t="shared" si="422"/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v>0</v>
      </c>
      <c r="DT204" s="6">
        <v>0</v>
      </c>
      <c r="DU204" s="5">
        <v>0</v>
      </c>
      <c r="DV204" s="8">
        <f t="shared" si="358"/>
        <v>1007.1201600000001</v>
      </c>
      <c r="DW204" s="5">
        <f t="shared" si="359"/>
        <v>21763.81</v>
      </c>
    </row>
    <row r="205" spans="1:127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427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41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42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42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428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f t="shared" si="422"/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0</v>
      </c>
      <c r="CY205" s="6">
        <v>0</v>
      </c>
      <c r="CZ205" s="5">
        <v>0</v>
      </c>
      <c r="DA205" s="8">
        <v>1.3130000000000001E-2</v>
      </c>
      <c r="DB205" s="6">
        <v>0.434</v>
      </c>
      <c r="DC205" s="5">
        <f t="shared" ref="DC205:DC206" si="429">DB205/DA205*1000</f>
        <v>33054.074638233054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v>0</v>
      </c>
      <c r="DT205" s="6">
        <v>0</v>
      </c>
      <c r="DU205" s="5">
        <v>0</v>
      </c>
      <c r="DV205" s="8">
        <f t="shared" si="358"/>
        <v>2020.7756300000001</v>
      </c>
      <c r="DW205" s="5">
        <f t="shared" si="359"/>
        <v>50020.877999999997</v>
      </c>
    </row>
    <row r="206" spans="1:127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41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424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42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42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f t="shared" si="422"/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0</v>
      </c>
      <c r="CY206" s="6">
        <v>0</v>
      </c>
      <c r="CZ206" s="5">
        <v>0</v>
      </c>
      <c r="DA206" s="8">
        <v>5.2500000000000003E-3</v>
      </c>
      <c r="DB206" s="6">
        <v>0.21099999999999999</v>
      </c>
      <c r="DC206" s="5">
        <f t="shared" si="429"/>
        <v>40190.476190476191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0</v>
      </c>
      <c r="DN206" s="6">
        <v>0</v>
      </c>
      <c r="DO206" s="5">
        <v>0</v>
      </c>
      <c r="DP206" s="8">
        <v>7.5000000000000002E-4</v>
      </c>
      <c r="DQ206" s="6">
        <v>2.5999999999999999E-2</v>
      </c>
      <c r="DR206" s="5">
        <f t="shared" ref="DR206" si="430">DQ206/DP206*1000</f>
        <v>34666.666666666664</v>
      </c>
      <c r="DS206" s="8">
        <v>0</v>
      </c>
      <c r="DT206" s="6">
        <v>0</v>
      </c>
      <c r="DU206" s="5">
        <v>0</v>
      </c>
      <c r="DV206" s="8">
        <f t="shared" si="358"/>
        <v>210.41741999999999</v>
      </c>
      <c r="DW206" s="5">
        <f t="shared" si="359"/>
        <v>4730.1989999999996</v>
      </c>
    </row>
    <row r="207" spans="1:127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41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42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42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31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f t="shared" si="422"/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v>0</v>
      </c>
      <c r="DT207" s="6">
        <v>0</v>
      </c>
      <c r="DU207" s="5">
        <v>0</v>
      </c>
      <c r="DV207" s="8">
        <f t="shared" si="358"/>
        <v>2210.3721599999999</v>
      </c>
      <c r="DW207" s="5">
        <f t="shared" si="359"/>
        <v>55558.098999999995</v>
      </c>
    </row>
    <row r="208" spans="1:127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41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424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42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425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42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31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f t="shared" si="422"/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0</v>
      </c>
      <c r="DH208" s="6">
        <v>0</v>
      </c>
      <c r="DI208" s="5">
        <v>0</v>
      </c>
      <c r="DJ208" s="8">
        <v>188.19345999999999</v>
      </c>
      <c r="DK208" s="6">
        <v>3032.8490000000002</v>
      </c>
      <c r="DL208" s="5">
        <f t="shared" ref="DL208" si="432">DK208/DJ208*1000</f>
        <v>16115.591902077789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v>0</v>
      </c>
      <c r="DT208" s="6">
        <v>0</v>
      </c>
      <c r="DU208" s="5">
        <v>0</v>
      </c>
      <c r="DV208" s="8">
        <f t="shared" si="358"/>
        <v>2379.8597799999998</v>
      </c>
      <c r="DW208" s="5">
        <f t="shared" si="359"/>
        <v>55066.436999999998</v>
      </c>
    </row>
    <row r="209" spans="1:127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41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424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42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42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f t="shared" si="422"/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</v>
      </c>
      <c r="DE209" s="6">
        <v>0</v>
      </c>
      <c r="DF209" s="5">
        <v>0</v>
      </c>
      <c r="DG209" s="8">
        <v>0.31680000000000003</v>
      </c>
      <c r="DH209" s="6">
        <v>15.385999999999999</v>
      </c>
      <c r="DI209" s="5">
        <f t="shared" ref="DI209:DI211" si="433">DH209/DG209*1000</f>
        <v>48566.91919191918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v>0</v>
      </c>
      <c r="DT209" s="6">
        <v>0</v>
      </c>
      <c r="DU209" s="5">
        <v>0</v>
      </c>
      <c r="DV209" s="8">
        <f t="shared" si="358"/>
        <v>1957.48848</v>
      </c>
      <c r="DW209" s="5">
        <f t="shared" si="359"/>
        <v>44347.435000000005</v>
      </c>
    </row>
    <row r="210" spans="1:127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41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424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42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42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f t="shared" si="422"/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</v>
      </c>
      <c r="DE210" s="6">
        <v>0</v>
      </c>
      <c r="DF210" s="5">
        <v>0</v>
      </c>
      <c r="DG210" s="8">
        <v>0.15840000000000001</v>
      </c>
      <c r="DH210" s="6">
        <v>8.109</v>
      </c>
      <c r="DI210" s="5">
        <f t="shared" si="433"/>
        <v>51193.181818181816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v>0</v>
      </c>
      <c r="DT210" s="6">
        <v>0</v>
      </c>
      <c r="DU210" s="5">
        <v>0</v>
      </c>
      <c r="DV210" s="8">
        <f t="shared" si="358"/>
        <v>4391.6158799999994</v>
      </c>
      <c r="DW210" s="5">
        <f t="shared" si="359"/>
        <v>104988.74</v>
      </c>
    </row>
    <row r="211" spans="1:127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41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42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42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f t="shared" si="422"/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0</v>
      </c>
      <c r="DB211" s="6">
        <v>0</v>
      </c>
      <c r="DC211" s="5">
        <v>0</v>
      </c>
      <c r="DD211" s="8">
        <v>1.35E-2</v>
      </c>
      <c r="DE211" s="6">
        <v>0.18</v>
      </c>
      <c r="DF211" s="5">
        <f t="shared" ref="DF211" si="434">DE211/DD211*1000</f>
        <v>13333.333333333332</v>
      </c>
      <c r="DG211" s="8">
        <v>7.9200000000000007E-2</v>
      </c>
      <c r="DH211" s="6">
        <v>3.657</v>
      </c>
      <c r="DI211" s="5">
        <f t="shared" si="433"/>
        <v>46174.242424242424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v>0</v>
      </c>
      <c r="DT211" s="6">
        <v>0</v>
      </c>
      <c r="DU211" s="5">
        <v>0</v>
      </c>
      <c r="DV211" s="8">
        <f t="shared" si="358"/>
        <v>2098.5219000000002</v>
      </c>
      <c r="DW211" s="5">
        <f t="shared" si="359"/>
        <v>47068.025999999998</v>
      </c>
    </row>
    <row r="212" spans="1:127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41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42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42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f t="shared" si="422"/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v>0</v>
      </c>
      <c r="DT212" s="6">
        <v>0</v>
      </c>
      <c r="DU212" s="5">
        <v>0</v>
      </c>
      <c r="DV212" s="8">
        <f t="shared" si="358"/>
        <v>1247.4302399999999</v>
      </c>
      <c r="DW212" s="5">
        <f t="shared" si="359"/>
        <v>28265.464</v>
      </c>
    </row>
    <row r="213" spans="1:127" ht="15" thickBot="1" x14ac:dyDescent="0.35">
      <c r="A213" s="74"/>
      <c r="B213" s="46" t="s">
        <v>28</v>
      </c>
      <c r="C213" s="27">
        <f t="shared" ref="C213:D213" si="435">SUM(C201:C212)</f>
        <v>0</v>
      </c>
      <c r="D213" s="26">
        <f t="shared" si="435"/>
        <v>0</v>
      </c>
      <c r="E213" s="40"/>
      <c r="F213" s="27">
        <f t="shared" ref="F213:G213" si="436">SUM(F201:F212)</f>
        <v>0</v>
      </c>
      <c r="G213" s="26">
        <f t="shared" si="436"/>
        <v>0</v>
      </c>
      <c r="H213" s="40"/>
      <c r="I213" s="27">
        <f t="shared" ref="I213:J213" si="437">SUM(I201:I212)</f>
        <v>596.47104000000002</v>
      </c>
      <c r="J213" s="26">
        <f t="shared" si="437"/>
        <v>10765.135</v>
      </c>
      <c r="K213" s="40"/>
      <c r="L213" s="27">
        <f t="shared" ref="L213:M213" si="438">SUM(L201:L212)</f>
        <v>0.249</v>
      </c>
      <c r="M213" s="26">
        <f t="shared" si="438"/>
        <v>2.4460000000000002</v>
      </c>
      <c r="N213" s="40"/>
      <c r="O213" s="27">
        <f t="shared" ref="O213:P213" si="439">SUM(O201:O212)</f>
        <v>7.5000000000000002E-4</v>
      </c>
      <c r="P213" s="26">
        <f t="shared" si="439"/>
        <v>0.11899999999999999</v>
      </c>
      <c r="Q213" s="40"/>
      <c r="R213" s="27">
        <f t="shared" ref="R213:S213" si="440">SUM(R201:R212)</f>
        <v>0</v>
      </c>
      <c r="S213" s="26">
        <f t="shared" si="440"/>
        <v>0</v>
      </c>
      <c r="T213" s="40"/>
      <c r="U213" s="27">
        <f t="shared" ref="U213:V213" si="441">SUM(U201:U212)</f>
        <v>0</v>
      </c>
      <c r="V213" s="26">
        <f t="shared" si="441"/>
        <v>0</v>
      </c>
      <c r="W213" s="40"/>
      <c r="X213" s="27">
        <f t="shared" ref="X213:Y213" si="442">SUM(X201:X212)</f>
        <v>0</v>
      </c>
      <c r="Y213" s="26">
        <f t="shared" si="442"/>
        <v>0</v>
      </c>
      <c r="Z213" s="40"/>
      <c r="AA213" s="27">
        <f t="shared" ref="AA213:AB213" si="443">SUM(AA201:AA212)</f>
        <v>0</v>
      </c>
      <c r="AB213" s="26">
        <f t="shared" si="443"/>
        <v>0</v>
      </c>
      <c r="AC213" s="40"/>
      <c r="AD213" s="27">
        <f t="shared" ref="AD213:AE213" si="444">SUM(AD201:AD212)</f>
        <v>0</v>
      </c>
      <c r="AE213" s="26">
        <f t="shared" si="444"/>
        <v>0</v>
      </c>
      <c r="AF213" s="40"/>
      <c r="AG213" s="27">
        <f t="shared" ref="AG213:AH213" si="445">SUM(AG201:AG212)</f>
        <v>995.70390000000009</v>
      </c>
      <c r="AH213" s="26">
        <f t="shared" si="445"/>
        <v>16238.584000000001</v>
      </c>
      <c r="AI213" s="40"/>
      <c r="AJ213" s="27">
        <f t="shared" ref="AJ213:AK213" si="446">SUM(AJ201:AJ212)</f>
        <v>0</v>
      </c>
      <c r="AK213" s="26">
        <f t="shared" si="446"/>
        <v>0</v>
      </c>
      <c r="AL213" s="40"/>
      <c r="AM213" s="27">
        <f t="shared" ref="AM213:AN213" si="447">SUM(AM201:AM212)</f>
        <v>0</v>
      </c>
      <c r="AN213" s="26">
        <f t="shared" si="447"/>
        <v>0</v>
      </c>
      <c r="AO213" s="40"/>
      <c r="AP213" s="27">
        <f t="shared" ref="AP213:AQ213" si="448">SUM(AP201:AP212)</f>
        <v>0</v>
      </c>
      <c r="AQ213" s="26">
        <f t="shared" si="448"/>
        <v>0</v>
      </c>
      <c r="AR213" s="40"/>
      <c r="AS213" s="27">
        <f t="shared" ref="AS213:AT213" si="449">SUM(AS201:AS212)</f>
        <v>0</v>
      </c>
      <c r="AT213" s="26">
        <f t="shared" si="449"/>
        <v>0</v>
      </c>
      <c r="AU213" s="40"/>
      <c r="AV213" s="27">
        <f t="shared" ref="AV213:AW213" si="450">SUM(AV201:AV212)</f>
        <v>0</v>
      </c>
      <c r="AW213" s="26">
        <f t="shared" si="450"/>
        <v>0</v>
      </c>
      <c r="AX213" s="40"/>
      <c r="AY213" s="27">
        <f t="shared" ref="AY213:AZ213" si="451">SUM(AY201:AY212)</f>
        <v>0</v>
      </c>
      <c r="AZ213" s="26">
        <f t="shared" si="451"/>
        <v>0</v>
      </c>
      <c r="BA213" s="40"/>
      <c r="BB213" s="27">
        <f t="shared" ref="BB213:BC213" si="452">SUM(BB201:BB212)</f>
        <v>0</v>
      </c>
      <c r="BC213" s="26">
        <f t="shared" si="452"/>
        <v>0</v>
      </c>
      <c r="BD213" s="40"/>
      <c r="BE213" s="27">
        <f t="shared" ref="BE213:BF213" si="453">SUM(BE201:BE212)</f>
        <v>0</v>
      </c>
      <c r="BF213" s="26">
        <f t="shared" si="453"/>
        <v>0</v>
      </c>
      <c r="BG213" s="40"/>
      <c r="BH213" s="27">
        <f t="shared" ref="BH213:BI213" si="454">SUM(BH201:BH212)</f>
        <v>0</v>
      </c>
      <c r="BI213" s="26">
        <f t="shared" si="454"/>
        <v>0</v>
      </c>
      <c r="BJ213" s="40"/>
      <c r="BK213" s="27">
        <f t="shared" ref="BK213:BL213" si="455">SUM(BK201:BK212)</f>
        <v>3.6000000000000004E-2</v>
      </c>
      <c r="BL213" s="26">
        <f t="shared" si="455"/>
        <v>0.14000000000000001</v>
      </c>
      <c r="BM213" s="40"/>
      <c r="BN213" s="27">
        <f t="shared" ref="BN213:BO213" si="456">SUM(BN201:BN212)</f>
        <v>0</v>
      </c>
      <c r="BO213" s="26">
        <f t="shared" si="456"/>
        <v>0</v>
      </c>
      <c r="BP213" s="40"/>
      <c r="BQ213" s="27">
        <f t="shared" ref="BQ213:BR213" si="457">SUM(BQ201:BQ212)</f>
        <v>20593.564920000001</v>
      </c>
      <c r="BR213" s="26">
        <f t="shared" si="457"/>
        <v>480214.14500000002</v>
      </c>
      <c r="BS213" s="40"/>
      <c r="BT213" s="27">
        <f t="shared" ref="BT213:BU213" si="458">SUM(BT201:BT212)</f>
        <v>0</v>
      </c>
      <c r="BU213" s="26">
        <f t="shared" si="458"/>
        <v>0</v>
      </c>
      <c r="BV213" s="40"/>
      <c r="BW213" s="27">
        <f t="shared" ref="BW213:BX213" si="459">SUM(BW201:BW212)</f>
        <v>2.8080000000000001E-2</v>
      </c>
      <c r="BX213" s="26">
        <f t="shared" si="459"/>
        <v>0.64800000000000002</v>
      </c>
      <c r="BY213" s="40"/>
      <c r="BZ213" s="27">
        <f t="shared" ref="BZ213:CA213" si="460">SUM(BZ201:BZ212)</f>
        <v>0</v>
      </c>
      <c r="CA213" s="26">
        <f t="shared" si="460"/>
        <v>0</v>
      </c>
      <c r="CB213" s="40"/>
      <c r="CC213" s="27">
        <f t="shared" ref="CC213:CD213" si="461">SUM(CC201:CC212)</f>
        <v>2.7899999999999998E-2</v>
      </c>
      <c r="CD213" s="26">
        <f t="shared" si="461"/>
        <v>0.152</v>
      </c>
      <c r="CE213" s="40"/>
      <c r="CF213" s="27">
        <f t="shared" ref="CF213:CG213" si="462">SUM(CF201:CF212)</f>
        <v>0</v>
      </c>
      <c r="CG213" s="26">
        <f t="shared" si="462"/>
        <v>0</v>
      </c>
      <c r="CH213" s="40"/>
      <c r="CI213" s="27">
        <f t="shared" ref="CI213:CJ213" si="463">SUM(CI201:CI212)</f>
        <v>0</v>
      </c>
      <c r="CJ213" s="26">
        <f t="shared" si="463"/>
        <v>0</v>
      </c>
      <c r="CK213" s="40"/>
      <c r="CL213" s="27">
        <f t="shared" ref="CL213:CM213" si="464">SUM(CL201:CL212)</f>
        <v>0</v>
      </c>
      <c r="CM213" s="26">
        <f t="shared" si="464"/>
        <v>0</v>
      </c>
      <c r="CN213" s="40"/>
      <c r="CO213" s="27">
        <f t="shared" ref="CO213:CP213" si="465">SUM(CO201:CO212)</f>
        <v>0</v>
      </c>
      <c r="CP213" s="26">
        <f t="shared" si="465"/>
        <v>0</v>
      </c>
      <c r="CQ213" s="40"/>
      <c r="CR213" s="27">
        <f t="shared" ref="CR213:CS213" si="466">SUM(CR201:CR212)</f>
        <v>0</v>
      </c>
      <c r="CS213" s="26">
        <f t="shared" si="466"/>
        <v>0</v>
      </c>
      <c r="CT213" s="40"/>
      <c r="CU213" s="27">
        <f t="shared" ref="CU213:CV213" si="467">SUM(CU201:CU212)</f>
        <v>0</v>
      </c>
      <c r="CV213" s="26">
        <f t="shared" si="467"/>
        <v>0</v>
      </c>
      <c r="CW213" s="40"/>
      <c r="CX213" s="27">
        <f t="shared" ref="CX213:CY213" si="468">SUM(CX201:CX212)</f>
        <v>0</v>
      </c>
      <c r="CY213" s="26">
        <f t="shared" si="468"/>
        <v>0</v>
      </c>
      <c r="CZ213" s="40"/>
      <c r="DA213" s="27">
        <f t="shared" ref="DA213:DB213" si="469">SUM(DA201:DA212)</f>
        <v>1.8380000000000001E-2</v>
      </c>
      <c r="DB213" s="26">
        <f t="shared" si="469"/>
        <v>0.64500000000000002</v>
      </c>
      <c r="DC213" s="40"/>
      <c r="DD213" s="27">
        <f t="shared" ref="DD213:DE213" si="470">SUM(DD201:DD212)</f>
        <v>1.35E-2</v>
      </c>
      <c r="DE213" s="26">
        <f t="shared" si="470"/>
        <v>0.18</v>
      </c>
      <c r="DF213" s="40"/>
      <c r="DG213" s="27">
        <f t="shared" ref="DG213:DH213" si="471">SUM(DG201:DG212)</f>
        <v>0.55440000000000011</v>
      </c>
      <c r="DH213" s="26">
        <f t="shared" si="471"/>
        <v>27.151999999999997</v>
      </c>
      <c r="DI213" s="40"/>
      <c r="DJ213" s="27">
        <f t="shared" ref="DJ213:DK213" si="472">SUM(DJ201:DJ212)</f>
        <v>188.19546</v>
      </c>
      <c r="DK213" s="26">
        <f t="shared" si="472"/>
        <v>3033.4860000000003</v>
      </c>
      <c r="DL213" s="40"/>
      <c r="DM213" s="27">
        <f t="shared" ref="DM213:DN213" si="473">SUM(DM201:DM212)</f>
        <v>0</v>
      </c>
      <c r="DN213" s="26">
        <f t="shared" si="473"/>
        <v>0</v>
      </c>
      <c r="DO213" s="40"/>
      <c r="DP213" s="27">
        <f t="shared" ref="DP213:DQ213" si="474">SUM(DP201:DP212)</f>
        <v>7.5000000000000002E-4</v>
      </c>
      <c r="DQ213" s="26">
        <f t="shared" si="474"/>
        <v>2.5999999999999999E-2</v>
      </c>
      <c r="DR213" s="40"/>
      <c r="DS213" s="27">
        <f t="shared" ref="DS213:DT213" si="475">SUM(DS201:DS212)</f>
        <v>0</v>
      </c>
      <c r="DT213" s="26">
        <f t="shared" si="475"/>
        <v>0</v>
      </c>
      <c r="DU213" s="40"/>
      <c r="DV213" s="27">
        <f t="shared" si="358"/>
        <v>22374.864080000003</v>
      </c>
      <c r="DW213" s="28">
        <f t="shared" si="359"/>
        <v>510282.85800000001</v>
      </c>
    </row>
    <row r="214" spans="1:127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76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77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78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f t="shared" ref="CN214:CN225" si="479">IF(CL214=0,0,CM214/CL214*1000)</f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v>0</v>
      </c>
      <c r="DT214" s="6">
        <v>0</v>
      </c>
      <c r="DU214" s="5">
        <v>0</v>
      </c>
      <c r="DV214" s="8">
        <f t="shared" ref="DV214:DV226" si="480">F214+L214+AG214+BN214+BZ214+CC214+CF214+CI214+DG214+CX214+DD214+DA214+AS214+AJ214+DP214+BH214+BB214+BW214+CU214+DM214+BK214+CO214+DJ214+BT214+AD214+AY214+AP214+R214+C214+DS214+AM214+CR214+X214+O214+BQ214+I214+AV214</f>
        <v>0.23760000000000001</v>
      </c>
      <c r="DW214" s="5">
        <f t="shared" ref="DW214:DW226" si="481">G214+M214+AH214+BO214+CA214+CD214+CG214+CJ214+DH214+CY214+DE214+DB214+AT214+AK214+DQ214+BI214+BC214+BX214+CV214+DN214+BL214+CP214+DK214+BU214+AE214+AZ214+AQ214+S214+D214+DT214+AN214+CS214+Y214+P214+BR214+J214+AW214</f>
        <v>4.5739999999999998</v>
      </c>
    </row>
    <row r="215" spans="1:127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76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78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f t="shared" si="479"/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0</v>
      </c>
      <c r="CY215" s="6">
        <v>0</v>
      </c>
      <c r="CZ215" s="5">
        <v>0</v>
      </c>
      <c r="DA215" s="8">
        <v>3.0000000000000001E-3</v>
      </c>
      <c r="DB215" s="6">
        <v>0.224</v>
      </c>
      <c r="DC215" s="5">
        <f t="shared" ref="DC215" si="482">DB215/DA215*1000</f>
        <v>74666.666666666672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v>0</v>
      </c>
      <c r="DT215" s="6">
        <v>0</v>
      </c>
      <c r="DU215" s="5">
        <v>0</v>
      </c>
      <c r="DV215" s="8">
        <f t="shared" si="480"/>
        <v>3.0000000000000001E-3</v>
      </c>
      <c r="DW215" s="5">
        <f t="shared" si="481"/>
        <v>0.224</v>
      </c>
    </row>
    <row r="216" spans="1:127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76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78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f t="shared" si="479"/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v>0</v>
      </c>
      <c r="DT216" s="6">
        <v>0</v>
      </c>
      <c r="DU216" s="5">
        <v>0</v>
      </c>
      <c r="DV216" s="8">
        <f t="shared" si="480"/>
        <v>0</v>
      </c>
      <c r="DW216" s="5">
        <f t="shared" si="481"/>
        <v>0</v>
      </c>
    </row>
    <row r="217" spans="1:127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76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78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f t="shared" si="479"/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v>0</v>
      </c>
      <c r="DT217" s="6">
        <v>0</v>
      </c>
      <c r="DU217" s="5">
        <v>0</v>
      </c>
      <c r="DV217" s="8">
        <f t="shared" si="480"/>
        <v>0</v>
      </c>
      <c r="DW217" s="5">
        <f t="shared" si="481"/>
        <v>0</v>
      </c>
    </row>
    <row r="218" spans="1:127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83">IF(C218=0,0,D218/C218*1000)</f>
        <v>0</v>
      </c>
      <c r="F218" s="8">
        <v>0</v>
      </c>
      <c r="G218" s="6">
        <v>0</v>
      </c>
      <c r="H218" s="5">
        <f t="shared" si="483"/>
        <v>0</v>
      </c>
      <c r="I218" s="8">
        <v>0</v>
      </c>
      <c r="J218" s="6">
        <v>0</v>
      </c>
      <c r="K218" s="5">
        <f t="shared" si="483"/>
        <v>0</v>
      </c>
      <c r="L218" s="8">
        <v>0</v>
      </c>
      <c r="M218" s="6">
        <v>0</v>
      </c>
      <c r="N218" s="5">
        <f t="shared" si="483"/>
        <v>0</v>
      </c>
      <c r="O218" s="8">
        <v>0</v>
      </c>
      <c r="P218" s="6">
        <v>0</v>
      </c>
      <c r="Q218" s="5">
        <f t="shared" si="483"/>
        <v>0</v>
      </c>
      <c r="R218" s="8">
        <v>0</v>
      </c>
      <c r="S218" s="6">
        <v>0</v>
      </c>
      <c r="T218" s="5">
        <f t="shared" si="483"/>
        <v>0</v>
      </c>
      <c r="U218" s="8">
        <v>0</v>
      </c>
      <c r="V218" s="6">
        <v>0</v>
      </c>
      <c r="W218" s="5">
        <f t="shared" ref="W218:W225" si="484">IF(U218=0,0,V218/U218*1000)</f>
        <v>0</v>
      </c>
      <c r="X218" s="8">
        <v>0</v>
      </c>
      <c r="Y218" s="6">
        <v>0</v>
      </c>
      <c r="Z218" s="5">
        <f t="shared" si="483"/>
        <v>0</v>
      </c>
      <c r="AA218" s="8">
        <v>0</v>
      </c>
      <c r="AB218" s="6">
        <v>0</v>
      </c>
      <c r="AC218" s="5">
        <f t="shared" si="476"/>
        <v>0</v>
      </c>
      <c r="AD218" s="8">
        <v>0</v>
      </c>
      <c r="AE218" s="6">
        <v>0</v>
      </c>
      <c r="AF218" s="5">
        <f t="shared" si="483"/>
        <v>0</v>
      </c>
      <c r="AG218" s="8">
        <v>0</v>
      </c>
      <c r="AH218" s="6">
        <v>0</v>
      </c>
      <c r="AI218" s="5">
        <f t="shared" si="483"/>
        <v>0</v>
      </c>
      <c r="AJ218" s="8">
        <v>0</v>
      </c>
      <c r="AK218" s="6">
        <v>0</v>
      </c>
      <c r="AL218" s="5">
        <f t="shared" si="483"/>
        <v>0</v>
      </c>
      <c r="AM218" s="8">
        <v>0</v>
      </c>
      <c r="AN218" s="6">
        <v>0</v>
      </c>
      <c r="AO218" s="5">
        <f t="shared" si="483"/>
        <v>0</v>
      </c>
      <c r="AP218" s="8">
        <v>0</v>
      </c>
      <c r="AQ218" s="6">
        <v>0</v>
      </c>
      <c r="AR218" s="5">
        <f t="shared" si="483"/>
        <v>0</v>
      </c>
      <c r="AS218" s="8">
        <v>0</v>
      </c>
      <c r="AT218" s="6">
        <v>0</v>
      </c>
      <c r="AU218" s="5">
        <f t="shared" si="483"/>
        <v>0</v>
      </c>
      <c r="AV218" s="8">
        <v>0</v>
      </c>
      <c r="AW218" s="6">
        <v>0</v>
      </c>
      <c r="AX218" s="5">
        <f t="shared" ref="AX218:AX225" si="485">IF(AV218=0,0,AW218/AV218*1000)</f>
        <v>0</v>
      </c>
      <c r="AY218" s="8">
        <v>0</v>
      </c>
      <c r="AZ218" s="6">
        <v>0</v>
      </c>
      <c r="BA218" s="5">
        <f t="shared" si="483"/>
        <v>0</v>
      </c>
      <c r="BB218" s="8">
        <v>0</v>
      </c>
      <c r="BC218" s="6">
        <v>0</v>
      </c>
      <c r="BD218" s="5">
        <f t="shared" si="483"/>
        <v>0</v>
      </c>
      <c r="BE218" s="8">
        <v>0</v>
      </c>
      <c r="BF218" s="6">
        <v>0</v>
      </c>
      <c r="BG218" s="5">
        <f t="shared" si="478"/>
        <v>0</v>
      </c>
      <c r="BH218" s="8">
        <v>0</v>
      </c>
      <c r="BI218" s="6">
        <v>0</v>
      </c>
      <c r="BJ218" s="5">
        <f t="shared" si="483"/>
        <v>0</v>
      </c>
      <c r="BK218" s="8">
        <v>0</v>
      </c>
      <c r="BL218" s="6">
        <v>0</v>
      </c>
      <c r="BM218" s="5">
        <f t="shared" si="483"/>
        <v>0</v>
      </c>
      <c r="BN218" s="8">
        <v>0</v>
      </c>
      <c r="BO218" s="6">
        <v>0</v>
      </c>
      <c r="BP218" s="5">
        <f t="shared" si="483"/>
        <v>0</v>
      </c>
      <c r="BQ218" s="8">
        <v>0</v>
      </c>
      <c r="BR218" s="6">
        <v>0</v>
      </c>
      <c r="BS218" s="5">
        <f t="shared" si="483"/>
        <v>0</v>
      </c>
      <c r="BT218" s="8">
        <v>0</v>
      </c>
      <c r="BU218" s="6">
        <v>0</v>
      </c>
      <c r="BV218" s="5">
        <f t="shared" si="483"/>
        <v>0</v>
      </c>
      <c r="BW218" s="8">
        <v>0</v>
      </c>
      <c r="BX218" s="6">
        <v>0</v>
      </c>
      <c r="BY218" s="5">
        <f t="shared" si="483"/>
        <v>0</v>
      </c>
      <c r="BZ218" s="8">
        <v>0</v>
      </c>
      <c r="CA218" s="6">
        <v>0</v>
      </c>
      <c r="CB218" s="5">
        <f t="shared" si="483"/>
        <v>0</v>
      </c>
      <c r="CC218" s="8">
        <v>0</v>
      </c>
      <c r="CD218" s="6">
        <v>0</v>
      </c>
      <c r="CE218" s="5">
        <f t="shared" ref="CE218:DU225" si="486">IF(CC218=0,0,CD218/CC218*1000)</f>
        <v>0</v>
      </c>
      <c r="CF218" s="8">
        <v>0</v>
      </c>
      <c r="CG218" s="6">
        <v>0</v>
      </c>
      <c r="CH218" s="5">
        <f t="shared" si="486"/>
        <v>0</v>
      </c>
      <c r="CI218" s="8">
        <v>0</v>
      </c>
      <c r="CJ218" s="6">
        <v>0</v>
      </c>
      <c r="CK218" s="5">
        <f t="shared" si="486"/>
        <v>0</v>
      </c>
      <c r="CL218" s="8">
        <v>0</v>
      </c>
      <c r="CM218" s="6">
        <v>0</v>
      </c>
      <c r="CN218" s="5">
        <f t="shared" si="479"/>
        <v>0</v>
      </c>
      <c r="CO218" s="8">
        <v>0</v>
      </c>
      <c r="CP218" s="6">
        <v>0</v>
      </c>
      <c r="CQ218" s="5">
        <f t="shared" si="486"/>
        <v>0</v>
      </c>
      <c r="CR218" s="8">
        <v>0</v>
      </c>
      <c r="CS218" s="6">
        <v>0</v>
      </c>
      <c r="CT218" s="5">
        <f t="shared" si="486"/>
        <v>0</v>
      </c>
      <c r="CU218" s="8">
        <v>0</v>
      </c>
      <c r="CV218" s="6">
        <v>0</v>
      </c>
      <c r="CW218" s="5">
        <f t="shared" si="486"/>
        <v>0</v>
      </c>
      <c r="CX218" s="8">
        <v>0</v>
      </c>
      <c r="CY218" s="6">
        <v>0</v>
      </c>
      <c r="CZ218" s="5">
        <f t="shared" si="486"/>
        <v>0</v>
      </c>
      <c r="DA218" s="8">
        <v>0</v>
      </c>
      <c r="DB218" s="6">
        <v>0</v>
      </c>
      <c r="DC218" s="5">
        <f t="shared" si="486"/>
        <v>0</v>
      </c>
      <c r="DD218" s="8">
        <v>0</v>
      </c>
      <c r="DE218" s="6">
        <v>0</v>
      </c>
      <c r="DF218" s="5">
        <f t="shared" si="486"/>
        <v>0</v>
      </c>
      <c r="DG218" s="8">
        <v>0</v>
      </c>
      <c r="DH218" s="6">
        <v>0</v>
      </c>
      <c r="DI218" s="5">
        <f t="shared" si="486"/>
        <v>0</v>
      </c>
      <c r="DJ218" s="8">
        <v>0</v>
      </c>
      <c r="DK218" s="6">
        <v>0</v>
      </c>
      <c r="DL218" s="5">
        <f t="shared" si="486"/>
        <v>0</v>
      </c>
      <c r="DM218" s="8">
        <v>0</v>
      </c>
      <c r="DN218" s="6">
        <v>0</v>
      </c>
      <c r="DO218" s="5">
        <f t="shared" ref="DO218:DO225" si="487">IF(DM218=0,0,DN218/DM218*1000)</f>
        <v>0</v>
      </c>
      <c r="DP218" s="8">
        <v>0</v>
      </c>
      <c r="DQ218" s="6">
        <v>0</v>
      </c>
      <c r="DR218" s="5">
        <f t="shared" si="486"/>
        <v>0</v>
      </c>
      <c r="DS218" s="8">
        <v>0</v>
      </c>
      <c r="DT218" s="6">
        <v>0</v>
      </c>
      <c r="DU218" s="5">
        <f t="shared" si="486"/>
        <v>0</v>
      </c>
      <c r="DV218" s="8">
        <f t="shared" si="480"/>
        <v>0</v>
      </c>
      <c r="DW218" s="5">
        <f t="shared" si="481"/>
        <v>0</v>
      </c>
    </row>
    <row r="219" spans="1:127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83"/>
        <v>0</v>
      </c>
      <c r="F219" s="8">
        <v>0</v>
      </c>
      <c r="G219" s="6">
        <v>0</v>
      </c>
      <c r="H219" s="5">
        <f t="shared" si="483"/>
        <v>0</v>
      </c>
      <c r="I219" s="8">
        <v>0</v>
      </c>
      <c r="J219" s="6">
        <v>0</v>
      </c>
      <c r="K219" s="5">
        <f t="shared" si="483"/>
        <v>0</v>
      </c>
      <c r="L219" s="8">
        <v>0</v>
      </c>
      <c r="M219" s="6">
        <v>0</v>
      </c>
      <c r="N219" s="5">
        <f t="shared" si="483"/>
        <v>0</v>
      </c>
      <c r="O219" s="8">
        <v>0</v>
      </c>
      <c r="P219" s="6">
        <v>0</v>
      </c>
      <c r="Q219" s="5">
        <f t="shared" si="483"/>
        <v>0</v>
      </c>
      <c r="R219" s="8">
        <v>0</v>
      </c>
      <c r="S219" s="6">
        <v>0</v>
      </c>
      <c r="T219" s="5">
        <f t="shared" si="483"/>
        <v>0</v>
      </c>
      <c r="U219" s="8">
        <v>0</v>
      </c>
      <c r="V219" s="6">
        <v>0</v>
      </c>
      <c r="W219" s="5">
        <f t="shared" si="484"/>
        <v>0</v>
      </c>
      <c r="X219" s="8">
        <v>0</v>
      </c>
      <c r="Y219" s="6">
        <v>0</v>
      </c>
      <c r="Z219" s="5">
        <f t="shared" si="483"/>
        <v>0</v>
      </c>
      <c r="AA219" s="8">
        <v>0</v>
      </c>
      <c r="AB219" s="6">
        <v>0</v>
      </c>
      <c r="AC219" s="5">
        <f t="shared" si="476"/>
        <v>0</v>
      </c>
      <c r="AD219" s="8">
        <v>0</v>
      </c>
      <c r="AE219" s="6">
        <v>0</v>
      </c>
      <c r="AF219" s="5">
        <f t="shared" si="483"/>
        <v>0</v>
      </c>
      <c r="AG219" s="8">
        <v>0</v>
      </c>
      <c r="AH219" s="6">
        <v>0</v>
      </c>
      <c r="AI219" s="5">
        <f t="shared" si="483"/>
        <v>0</v>
      </c>
      <c r="AJ219" s="8">
        <v>0</v>
      </c>
      <c r="AK219" s="6">
        <v>0</v>
      </c>
      <c r="AL219" s="5">
        <f t="shared" si="483"/>
        <v>0</v>
      </c>
      <c r="AM219" s="8">
        <v>0</v>
      </c>
      <c r="AN219" s="6">
        <v>0</v>
      </c>
      <c r="AO219" s="5">
        <f t="shared" si="483"/>
        <v>0</v>
      </c>
      <c r="AP219" s="8">
        <v>0</v>
      </c>
      <c r="AQ219" s="6">
        <v>0</v>
      </c>
      <c r="AR219" s="5">
        <f t="shared" si="483"/>
        <v>0</v>
      </c>
      <c r="AS219" s="8">
        <v>0</v>
      </c>
      <c r="AT219" s="6">
        <v>0</v>
      </c>
      <c r="AU219" s="5">
        <f t="shared" si="483"/>
        <v>0</v>
      </c>
      <c r="AV219" s="8">
        <v>0</v>
      </c>
      <c r="AW219" s="6">
        <v>0</v>
      </c>
      <c r="AX219" s="5">
        <f t="shared" si="485"/>
        <v>0</v>
      </c>
      <c r="AY219" s="8">
        <v>0</v>
      </c>
      <c r="AZ219" s="6">
        <v>0</v>
      </c>
      <c r="BA219" s="5">
        <f t="shared" si="483"/>
        <v>0</v>
      </c>
      <c r="BB219" s="8">
        <v>0</v>
      </c>
      <c r="BC219" s="6">
        <v>0</v>
      </c>
      <c r="BD219" s="5">
        <f t="shared" si="483"/>
        <v>0</v>
      </c>
      <c r="BE219" s="8">
        <v>0</v>
      </c>
      <c r="BF219" s="6">
        <v>0</v>
      </c>
      <c r="BG219" s="5">
        <f t="shared" si="478"/>
        <v>0</v>
      </c>
      <c r="BH219" s="8">
        <v>0</v>
      </c>
      <c r="BI219" s="6">
        <v>0</v>
      </c>
      <c r="BJ219" s="5">
        <f t="shared" si="483"/>
        <v>0</v>
      </c>
      <c r="BK219" s="8">
        <v>0</v>
      </c>
      <c r="BL219" s="6">
        <v>0</v>
      </c>
      <c r="BM219" s="5">
        <f t="shared" si="483"/>
        <v>0</v>
      </c>
      <c r="BN219" s="8">
        <v>0</v>
      </c>
      <c r="BO219" s="6">
        <v>0</v>
      </c>
      <c r="BP219" s="5">
        <f t="shared" si="483"/>
        <v>0</v>
      </c>
      <c r="BQ219" s="8">
        <v>0</v>
      </c>
      <c r="BR219" s="6">
        <v>0</v>
      </c>
      <c r="BS219" s="5">
        <f t="shared" si="483"/>
        <v>0</v>
      </c>
      <c r="BT219" s="8">
        <v>0</v>
      </c>
      <c r="BU219" s="6">
        <v>0</v>
      </c>
      <c r="BV219" s="5">
        <f t="shared" si="483"/>
        <v>0</v>
      </c>
      <c r="BW219" s="8">
        <v>0</v>
      </c>
      <c r="BX219" s="6">
        <v>0</v>
      </c>
      <c r="BY219" s="5">
        <f t="shared" si="483"/>
        <v>0</v>
      </c>
      <c r="BZ219" s="8">
        <v>0</v>
      </c>
      <c r="CA219" s="6">
        <v>0</v>
      </c>
      <c r="CB219" s="5">
        <f t="shared" si="483"/>
        <v>0</v>
      </c>
      <c r="CC219" s="8">
        <v>0</v>
      </c>
      <c r="CD219" s="6">
        <v>0</v>
      </c>
      <c r="CE219" s="5">
        <f t="shared" si="486"/>
        <v>0</v>
      </c>
      <c r="CF219" s="8">
        <v>0</v>
      </c>
      <c r="CG219" s="6">
        <v>0</v>
      </c>
      <c r="CH219" s="5">
        <f t="shared" si="486"/>
        <v>0</v>
      </c>
      <c r="CI219" s="8">
        <v>0</v>
      </c>
      <c r="CJ219" s="6">
        <v>0</v>
      </c>
      <c r="CK219" s="5">
        <f t="shared" si="486"/>
        <v>0</v>
      </c>
      <c r="CL219" s="8">
        <v>0</v>
      </c>
      <c r="CM219" s="6">
        <v>0</v>
      </c>
      <c r="CN219" s="5">
        <f t="shared" si="479"/>
        <v>0</v>
      </c>
      <c r="CO219" s="8">
        <v>0</v>
      </c>
      <c r="CP219" s="6">
        <v>0</v>
      </c>
      <c r="CQ219" s="5">
        <f t="shared" si="486"/>
        <v>0</v>
      </c>
      <c r="CR219" s="8">
        <v>0</v>
      </c>
      <c r="CS219" s="6">
        <v>0</v>
      </c>
      <c r="CT219" s="5">
        <f t="shared" si="486"/>
        <v>0</v>
      </c>
      <c r="CU219" s="8">
        <v>0</v>
      </c>
      <c r="CV219" s="6">
        <v>0</v>
      </c>
      <c r="CW219" s="5">
        <f t="shared" si="486"/>
        <v>0</v>
      </c>
      <c r="CX219" s="8">
        <v>0</v>
      </c>
      <c r="CY219" s="6">
        <v>0</v>
      </c>
      <c r="CZ219" s="5">
        <f t="shared" si="486"/>
        <v>0</v>
      </c>
      <c r="DA219" s="8">
        <v>0</v>
      </c>
      <c r="DB219" s="6">
        <v>0</v>
      </c>
      <c r="DC219" s="5">
        <f t="shared" si="486"/>
        <v>0</v>
      </c>
      <c r="DD219" s="8">
        <v>0</v>
      </c>
      <c r="DE219" s="6">
        <v>0</v>
      </c>
      <c r="DF219" s="5">
        <f t="shared" si="486"/>
        <v>0</v>
      </c>
      <c r="DG219" s="8">
        <v>0</v>
      </c>
      <c r="DH219" s="6">
        <v>0</v>
      </c>
      <c r="DI219" s="5">
        <f t="shared" si="486"/>
        <v>0</v>
      </c>
      <c r="DJ219" s="8">
        <v>0</v>
      </c>
      <c r="DK219" s="6">
        <v>0</v>
      </c>
      <c r="DL219" s="5">
        <f t="shared" si="486"/>
        <v>0</v>
      </c>
      <c r="DM219" s="8">
        <v>0</v>
      </c>
      <c r="DN219" s="6">
        <v>0</v>
      </c>
      <c r="DO219" s="5">
        <f t="shared" si="487"/>
        <v>0</v>
      </c>
      <c r="DP219" s="8">
        <v>0</v>
      </c>
      <c r="DQ219" s="6">
        <v>0</v>
      </c>
      <c r="DR219" s="5">
        <f t="shared" si="486"/>
        <v>0</v>
      </c>
      <c r="DS219" s="8">
        <v>0</v>
      </c>
      <c r="DT219" s="6">
        <v>0</v>
      </c>
      <c r="DU219" s="5">
        <f t="shared" si="486"/>
        <v>0</v>
      </c>
      <c r="DV219" s="8">
        <f t="shared" si="480"/>
        <v>0</v>
      </c>
      <c r="DW219" s="5">
        <f t="shared" si="481"/>
        <v>0</v>
      </c>
    </row>
    <row r="220" spans="1:127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83"/>
        <v>0</v>
      </c>
      <c r="F220" s="8">
        <v>0</v>
      </c>
      <c r="G220" s="6">
        <v>0</v>
      </c>
      <c r="H220" s="5">
        <f t="shared" si="483"/>
        <v>0</v>
      </c>
      <c r="I220" s="8">
        <v>0</v>
      </c>
      <c r="J220" s="6">
        <v>0</v>
      </c>
      <c r="K220" s="5">
        <f t="shared" si="483"/>
        <v>0</v>
      </c>
      <c r="L220" s="8">
        <v>0</v>
      </c>
      <c r="M220" s="6">
        <v>0</v>
      </c>
      <c r="N220" s="5">
        <f t="shared" si="483"/>
        <v>0</v>
      </c>
      <c r="O220" s="8">
        <v>0</v>
      </c>
      <c r="P220" s="6">
        <v>0</v>
      </c>
      <c r="Q220" s="5">
        <f t="shared" si="483"/>
        <v>0</v>
      </c>
      <c r="R220" s="8">
        <v>0</v>
      </c>
      <c r="S220" s="6">
        <v>0</v>
      </c>
      <c r="T220" s="5">
        <f t="shared" si="483"/>
        <v>0</v>
      </c>
      <c r="U220" s="8">
        <v>0</v>
      </c>
      <c r="V220" s="6">
        <v>0</v>
      </c>
      <c r="W220" s="5">
        <f t="shared" si="484"/>
        <v>0</v>
      </c>
      <c r="X220" s="8">
        <v>0</v>
      </c>
      <c r="Y220" s="6">
        <v>0</v>
      </c>
      <c r="Z220" s="5">
        <f t="shared" si="483"/>
        <v>0</v>
      </c>
      <c r="AA220" s="8">
        <v>0</v>
      </c>
      <c r="AB220" s="6">
        <v>0</v>
      </c>
      <c r="AC220" s="5">
        <f t="shared" si="476"/>
        <v>0</v>
      </c>
      <c r="AD220" s="8">
        <v>0</v>
      </c>
      <c r="AE220" s="6">
        <v>0</v>
      </c>
      <c r="AF220" s="5">
        <f t="shared" si="483"/>
        <v>0</v>
      </c>
      <c r="AG220" s="8">
        <v>0</v>
      </c>
      <c r="AH220" s="6">
        <v>0</v>
      </c>
      <c r="AI220" s="5">
        <f t="shared" si="483"/>
        <v>0</v>
      </c>
      <c r="AJ220" s="8">
        <v>0</v>
      </c>
      <c r="AK220" s="6">
        <v>0</v>
      </c>
      <c r="AL220" s="5">
        <f t="shared" si="483"/>
        <v>0</v>
      </c>
      <c r="AM220" s="8">
        <v>0</v>
      </c>
      <c r="AN220" s="6">
        <v>0</v>
      </c>
      <c r="AO220" s="5">
        <f t="shared" si="483"/>
        <v>0</v>
      </c>
      <c r="AP220" s="8">
        <v>0</v>
      </c>
      <c r="AQ220" s="6">
        <v>0</v>
      </c>
      <c r="AR220" s="5">
        <f t="shared" si="483"/>
        <v>0</v>
      </c>
      <c r="AS220" s="8">
        <v>0</v>
      </c>
      <c r="AT220" s="6">
        <v>0</v>
      </c>
      <c r="AU220" s="5">
        <f t="shared" si="483"/>
        <v>0</v>
      </c>
      <c r="AV220" s="8">
        <v>0</v>
      </c>
      <c r="AW220" s="6">
        <v>0</v>
      </c>
      <c r="AX220" s="5">
        <f t="shared" si="485"/>
        <v>0</v>
      </c>
      <c r="AY220" s="8">
        <v>0</v>
      </c>
      <c r="AZ220" s="6">
        <v>0</v>
      </c>
      <c r="BA220" s="5">
        <f t="shared" si="483"/>
        <v>0</v>
      </c>
      <c r="BB220" s="8">
        <v>0</v>
      </c>
      <c r="BC220" s="6">
        <v>0</v>
      </c>
      <c r="BD220" s="5">
        <f t="shared" si="483"/>
        <v>0</v>
      </c>
      <c r="BE220" s="8">
        <v>0</v>
      </c>
      <c r="BF220" s="6">
        <v>0</v>
      </c>
      <c r="BG220" s="5">
        <f t="shared" si="478"/>
        <v>0</v>
      </c>
      <c r="BH220" s="8">
        <v>0</v>
      </c>
      <c r="BI220" s="6">
        <v>0</v>
      </c>
      <c r="BJ220" s="5">
        <f t="shared" si="483"/>
        <v>0</v>
      </c>
      <c r="BK220" s="8">
        <v>0</v>
      </c>
      <c r="BL220" s="6">
        <v>0</v>
      </c>
      <c r="BM220" s="5">
        <f t="shared" si="483"/>
        <v>0</v>
      </c>
      <c r="BN220" s="8">
        <v>0</v>
      </c>
      <c r="BO220" s="6">
        <v>0</v>
      </c>
      <c r="BP220" s="5">
        <f t="shared" si="483"/>
        <v>0</v>
      </c>
      <c r="BQ220" s="8">
        <v>0</v>
      </c>
      <c r="BR220" s="6">
        <v>0</v>
      </c>
      <c r="BS220" s="5">
        <f t="shared" si="483"/>
        <v>0</v>
      </c>
      <c r="BT220" s="8">
        <v>0</v>
      </c>
      <c r="BU220" s="6">
        <v>0</v>
      </c>
      <c r="BV220" s="5">
        <f t="shared" si="483"/>
        <v>0</v>
      </c>
      <c r="BW220" s="8">
        <v>0</v>
      </c>
      <c r="BX220" s="6">
        <v>0</v>
      </c>
      <c r="BY220" s="5">
        <f t="shared" si="483"/>
        <v>0</v>
      </c>
      <c r="BZ220" s="8">
        <v>0</v>
      </c>
      <c r="CA220" s="6">
        <v>0</v>
      </c>
      <c r="CB220" s="5">
        <f t="shared" si="483"/>
        <v>0</v>
      </c>
      <c r="CC220" s="8">
        <v>0</v>
      </c>
      <c r="CD220" s="6">
        <v>0</v>
      </c>
      <c r="CE220" s="5">
        <f t="shared" si="486"/>
        <v>0</v>
      </c>
      <c r="CF220" s="8">
        <v>0</v>
      </c>
      <c r="CG220" s="6">
        <v>0</v>
      </c>
      <c r="CH220" s="5">
        <f t="shared" si="486"/>
        <v>0</v>
      </c>
      <c r="CI220" s="8">
        <v>0</v>
      </c>
      <c r="CJ220" s="6">
        <v>0</v>
      </c>
      <c r="CK220" s="5">
        <f t="shared" si="486"/>
        <v>0</v>
      </c>
      <c r="CL220" s="8">
        <v>0</v>
      </c>
      <c r="CM220" s="6">
        <v>0</v>
      </c>
      <c r="CN220" s="5">
        <f t="shared" si="479"/>
        <v>0</v>
      </c>
      <c r="CO220" s="8">
        <v>0</v>
      </c>
      <c r="CP220" s="6">
        <v>0</v>
      </c>
      <c r="CQ220" s="5">
        <f t="shared" si="486"/>
        <v>0</v>
      </c>
      <c r="CR220" s="8">
        <v>0</v>
      </c>
      <c r="CS220" s="6">
        <v>0</v>
      </c>
      <c r="CT220" s="5">
        <f t="shared" si="486"/>
        <v>0</v>
      </c>
      <c r="CU220" s="8">
        <v>0</v>
      </c>
      <c r="CV220" s="6">
        <v>0</v>
      </c>
      <c r="CW220" s="5">
        <f t="shared" si="486"/>
        <v>0</v>
      </c>
      <c r="CX220" s="8">
        <v>0</v>
      </c>
      <c r="CY220" s="6">
        <v>0</v>
      </c>
      <c r="CZ220" s="5">
        <f t="shared" si="486"/>
        <v>0</v>
      </c>
      <c r="DA220" s="8">
        <v>0</v>
      </c>
      <c r="DB220" s="6">
        <v>0</v>
      </c>
      <c r="DC220" s="5">
        <f t="shared" si="486"/>
        <v>0</v>
      </c>
      <c r="DD220" s="8">
        <v>0</v>
      </c>
      <c r="DE220" s="6">
        <v>0</v>
      </c>
      <c r="DF220" s="5">
        <f t="shared" si="486"/>
        <v>0</v>
      </c>
      <c r="DG220" s="8">
        <v>0</v>
      </c>
      <c r="DH220" s="6">
        <v>0</v>
      </c>
      <c r="DI220" s="5">
        <f t="shared" si="486"/>
        <v>0</v>
      </c>
      <c r="DJ220" s="8">
        <v>0</v>
      </c>
      <c r="DK220" s="6">
        <v>0</v>
      </c>
      <c r="DL220" s="5">
        <f t="shared" si="486"/>
        <v>0</v>
      </c>
      <c r="DM220" s="8">
        <v>0</v>
      </c>
      <c r="DN220" s="6">
        <v>0</v>
      </c>
      <c r="DO220" s="5">
        <f t="shared" si="487"/>
        <v>0</v>
      </c>
      <c r="DP220" s="8">
        <v>0</v>
      </c>
      <c r="DQ220" s="6">
        <v>0</v>
      </c>
      <c r="DR220" s="5">
        <f t="shared" si="486"/>
        <v>0</v>
      </c>
      <c r="DS220" s="8">
        <v>0</v>
      </c>
      <c r="DT220" s="6">
        <v>0</v>
      </c>
      <c r="DU220" s="5">
        <f t="shared" si="486"/>
        <v>0</v>
      </c>
      <c r="DV220" s="8">
        <f t="shared" si="480"/>
        <v>0</v>
      </c>
      <c r="DW220" s="5">
        <f t="shared" si="481"/>
        <v>0</v>
      </c>
    </row>
    <row r="221" spans="1:127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83"/>
        <v>0</v>
      </c>
      <c r="F221" s="8">
        <v>0</v>
      </c>
      <c r="G221" s="6">
        <v>0</v>
      </c>
      <c r="H221" s="5">
        <f t="shared" si="483"/>
        <v>0</v>
      </c>
      <c r="I221" s="8">
        <v>0</v>
      </c>
      <c r="J221" s="6">
        <v>0</v>
      </c>
      <c r="K221" s="5">
        <f t="shared" si="483"/>
        <v>0</v>
      </c>
      <c r="L221" s="8">
        <v>0</v>
      </c>
      <c r="M221" s="6">
        <v>0</v>
      </c>
      <c r="N221" s="5">
        <f t="shared" si="483"/>
        <v>0</v>
      </c>
      <c r="O221" s="8">
        <v>0</v>
      </c>
      <c r="P221" s="6">
        <v>0</v>
      </c>
      <c r="Q221" s="5">
        <f t="shared" si="483"/>
        <v>0</v>
      </c>
      <c r="R221" s="8">
        <v>0</v>
      </c>
      <c r="S221" s="6">
        <v>0</v>
      </c>
      <c r="T221" s="5">
        <f t="shared" si="483"/>
        <v>0</v>
      </c>
      <c r="U221" s="8">
        <v>0</v>
      </c>
      <c r="V221" s="6">
        <v>0</v>
      </c>
      <c r="W221" s="5">
        <f t="shared" si="484"/>
        <v>0</v>
      </c>
      <c r="X221" s="8">
        <v>0</v>
      </c>
      <c r="Y221" s="6">
        <v>0</v>
      </c>
      <c r="Z221" s="5">
        <f t="shared" si="483"/>
        <v>0</v>
      </c>
      <c r="AA221" s="8">
        <v>0</v>
      </c>
      <c r="AB221" s="6">
        <v>0</v>
      </c>
      <c r="AC221" s="5">
        <f t="shared" si="476"/>
        <v>0</v>
      </c>
      <c r="AD221" s="8">
        <v>0</v>
      </c>
      <c r="AE221" s="6">
        <v>0</v>
      </c>
      <c r="AF221" s="5">
        <f t="shared" si="483"/>
        <v>0</v>
      </c>
      <c r="AG221" s="8">
        <v>0</v>
      </c>
      <c r="AH221" s="6">
        <v>0</v>
      </c>
      <c r="AI221" s="5">
        <f t="shared" si="483"/>
        <v>0</v>
      </c>
      <c r="AJ221" s="8">
        <v>0</v>
      </c>
      <c r="AK221" s="6">
        <v>0</v>
      </c>
      <c r="AL221" s="5">
        <f t="shared" si="483"/>
        <v>0</v>
      </c>
      <c r="AM221" s="8">
        <v>0</v>
      </c>
      <c r="AN221" s="6">
        <v>0</v>
      </c>
      <c r="AO221" s="5">
        <f t="shared" si="483"/>
        <v>0</v>
      </c>
      <c r="AP221" s="8">
        <v>0</v>
      </c>
      <c r="AQ221" s="6">
        <v>0</v>
      </c>
      <c r="AR221" s="5">
        <f t="shared" si="483"/>
        <v>0</v>
      </c>
      <c r="AS221" s="8">
        <v>0</v>
      </c>
      <c r="AT221" s="6">
        <v>0</v>
      </c>
      <c r="AU221" s="5">
        <f t="shared" si="483"/>
        <v>0</v>
      </c>
      <c r="AV221" s="8">
        <v>0</v>
      </c>
      <c r="AW221" s="6">
        <v>0</v>
      </c>
      <c r="AX221" s="5">
        <f t="shared" si="485"/>
        <v>0</v>
      </c>
      <c r="AY221" s="8">
        <v>0</v>
      </c>
      <c r="AZ221" s="6">
        <v>0</v>
      </c>
      <c r="BA221" s="5">
        <f t="shared" si="483"/>
        <v>0</v>
      </c>
      <c r="BB221" s="8">
        <v>0</v>
      </c>
      <c r="BC221" s="6">
        <v>0</v>
      </c>
      <c r="BD221" s="5">
        <f t="shared" si="483"/>
        <v>0</v>
      </c>
      <c r="BE221" s="8">
        <v>0</v>
      </c>
      <c r="BF221" s="6">
        <v>0</v>
      </c>
      <c r="BG221" s="5">
        <f t="shared" si="478"/>
        <v>0</v>
      </c>
      <c r="BH221" s="8">
        <v>0</v>
      </c>
      <c r="BI221" s="6">
        <v>0</v>
      </c>
      <c r="BJ221" s="5">
        <f t="shared" si="483"/>
        <v>0</v>
      </c>
      <c r="BK221" s="8">
        <v>0</v>
      </c>
      <c r="BL221" s="6">
        <v>0</v>
      </c>
      <c r="BM221" s="5">
        <f t="shared" si="483"/>
        <v>0</v>
      </c>
      <c r="BN221" s="8">
        <v>0</v>
      </c>
      <c r="BO221" s="6">
        <v>0</v>
      </c>
      <c r="BP221" s="5">
        <f t="shared" si="483"/>
        <v>0</v>
      </c>
      <c r="BQ221" s="8">
        <v>0</v>
      </c>
      <c r="BR221" s="6">
        <v>0</v>
      </c>
      <c r="BS221" s="5">
        <f t="shared" si="483"/>
        <v>0</v>
      </c>
      <c r="BT221" s="8">
        <v>0</v>
      </c>
      <c r="BU221" s="6">
        <v>0</v>
      </c>
      <c r="BV221" s="5">
        <f t="shared" si="483"/>
        <v>0</v>
      </c>
      <c r="BW221" s="8">
        <v>0</v>
      </c>
      <c r="BX221" s="6">
        <v>0</v>
      </c>
      <c r="BY221" s="5">
        <f t="shared" si="483"/>
        <v>0</v>
      </c>
      <c r="BZ221" s="8">
        <v>0</v>
      </c>
      <c r="CA221" s="6">
        <v>0</v>
      </c>
      <c r="CB221" s="5">
        <f t="shared" si="483"/>
        <v>0</v>
      </c>
      <c r="CC221" s="65">
        <v>4.4999999999999997E-3</v>
      </c>
      <c r="CD221" s="66">
        <v>0.105</v>
      </c>
      <c r="CE221" s="5">
        <f t="shared" si="486"/>
        <v>23333.333333333336</v>
      </c>
      <c r="CF221" s="8">
        <v>0</v>
      </c>
      <c r="CG221" s="6">
        <v>0</v>
      </c>
      <c r="CH221" s="5">
        <f t="shared" si="486"/>
        <v>0</v>
      </c>
      <c r="CI221" s="8">
        <v>0</v>
      </c>
      <c r="CJ221" s="6">
        <v>0</v>
      </c>
      <c r="CK221" s="5">
        <f t="shared" si="486"/>
        <v>0</v>
      </c>
      <c r="CL221" s="8">
        <v>0</v>
      </c>
      <c r="CM221" s="6">
        <v>0</v>
      </c>
      <c r="CN221" s="5">
        <f t="shared" si="479"/>
        <v>0</v>
      </c>
      <c r="CO221" s="8">
        <v>0</v>
      </c>
      <c r="CP221" s="6">
        <v>0</v>
      </c>
      <c r="CQ221" s="5">
        <f t="shared" si="486"/>
        <v>0</v>
      </c>
      <c r="CR221" s="8">
        <v>0</v>
      </c>
      <c r="CS221" s="6">
        <v>0</v>
      </c>
      <c r="CT221" s="5">
        <f t="shared" si="486"/>
        <v>0</v>
      </c>
      <c r="CU221" s="8">
        <v>0</v>
      </c>
      <c r="CV221" s="6">
        <v>0</v>
      </c>
      <c r="CW221" s="5">
        <f t="shared" si="486"/>
        <v>0</v>
      </c>
      <c r="CX221" s="8">
        <v>0</v>
      </c>
      <c r="CY221" s="6">
        <v>0</v>
      </c>
      <c r="CZ221" s="5">
        <f t="shared" si="486"/>
        <v>0</v>
      </c>
      <c r="DA221" s="8">
        <v>0</v>
      </c>
      <c r="DB221" s="6">
        <v>0</v>
      </c>
      <c r="DC221" s="5">
        <f t="shared" si="486"/>
        <v>0</v>
      </c>
      <c r="DD221" s="8">
        <v>0</v>
      </c>
      <c r="DE221" s="6">
        <v>0</v>
      </c>
      <c r="DF221" s="5">
        <f t="shared" si="486"/>
        <v>0</v>
      </c>
      <c r="DG221" s="8">
        <v>0</v>
      </c>
      <c r="DH221" s="6">
        <v>0</v>
      </c>
      <c r="DI221" s="5">
        <f t="shared" si="486"/>
        <v>0</v>
      </c>
      <c r="DJ221" s="8">
        <v>0</v>
      </c>
      <c r="DK221" s="6">
        <v>0</v>
      </c>
      <c r="DL221" s="5">
        <f t="shared" si="486"/>
        <v>0</v>
      </c>
      <c r="DM221" s="8">
        <v>0</v>
      </c>
      <c r="DN221" s="6">
        <v>0</v>
      </c>
      <c r="DO221" s="5">
        <f t="shared" si="487"/>
        <v>0</v>
      </c>
      <c r="DP221" s="8">
        <v>0</v>
      </c>
      <c r="DQ221" s="6">
        <v>0</v>
      </c>
      <c r="DR221" s="5">
        <f t="shared" si="486"/>
        <v>0</v>
      </c>
      <c r="DS221" s="8">
        <v>0</v>
      </c>
      <c r="DT221" s="6">
        <v>0</v>
      </c>
      <c r="DU221" s="5">
        <f t="shared" si="486"/>
        <v>0</v>
      </c>
      <c r="DV221" s="8">
        <f t="shared" si="480"/>
        <v>4.4999999999999997E-3</v>
      </c>
      <c r="DW221" s="5">
        <f t="shared" si="481"/>
        <v>0.105</v>
      </c>
    </row>
    <row r="222" spans="1:127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83"/>
        <v>0</v>
      </c>
      <c r="F222" s="8">
        <v>0</v>
      </c>
      <c r="G222" s="6">
        <v>0</v>
      </c>
      <c r="H222" s="5">
        <f t="shared" si="483"/>
        <v>0</v>
      </c>
      <c r="I222" s="8">
        <v>0</v>
      </c>
      <c r="J222" s="6">
        <v>0</v>
      </c>
      <c r="K222" s="5">
        <f t="shared" si="483"/>
        <v>0</v>
      </c>
      <c r="L222" s="8">
        <v>0</v>
      </c>
      <c r="M222" s="6">
        <v>0</v>
      </c>
      <c r="N222" s="5">
        <f t="shared" si="483"/>
        <v>0</v>
      </c>
      <c r="O222" s="8">
        <v>0</v>
      </c>
      <c r="P222" s="6">
        <v>0</v>
      </c>
      <c r="Q222" s="5">
        <f t="shared" si="483"/>
        <v>0</v>
      </c>
      <c r="R222" s="8">
        <v>0</v>
      </c>
      <c r="S222" s="6">
        <v>0</v>
      </c>
      <c r="T222" s="5">
        <f t="shared" si="483"/>
        <v>0</v>
      </c>
      <c r="U222" s="8">
        <v>0</v>
      </c>
      <c r="V222" s="6">
        <v>0</v>
      </c>
      <c r="W222" s="5">
        <f t="shared" si="484"/>
        <v>0</v>
      </c>
      <c r="X222" s="8">
        <v>0</v>
      </c>
      <c r="Y222" s="6">
        <v>0</v>
      </c>
      <c r="Z222" s="5">
        <f t="shared" si="483"/>
        <v>0</v>
      </c>
      <c r="AA222" s="8">
        <v>0</v>
      </c>
      <c r="AB222" s="6">
        <v>0</v>
      </c>
      <c r="AC222" s="5">
        <f t="shared" si="476"/>
        <v>0</v>
      </c>
      <c r="AD222" s="8">
        <v>0</v>
      </c>
      <c r="AE222" s="6">
        <v>0</v>
      </c>
      <c r="AF222" s="5">
        <f t="shared" si="483"/>
        <v>0</v>
      </c>
      <c r="AG222" s="8">
        <v>0</v>
      </c>
      <c r="AH222" s="6">
        <v>0</v>
      </c>
      <c r="AI222" s="5">
        <f t="shared" si="483"/>
        <v>0</v>
      </c>
      <c r="AJ222" s="8">
        <v>0</v>
      </c>
      <c r="AK222" s="6">
        <v>0</v>
      </c>
      <c r="AL222" s="5">
        <f t="shared" si="483"/>
        <v>0</v>
      </c>
      <c r="AM222" s="8">
        <v>0</v>
      </c>
      <c r="AN222" s="6">
        <v>0</v>
      </c>
      <c r="AO222" s="5">
        <f t="shared" si="483"/>
        <v>0</v>
      </c>
      <c r="AP222" s="8">
        <v>0</v>
      </c>
      <c r="AQ222" s="6">
        <v>0</v>
      </c>
      <c r="AR222" s="5">
        <f t="shared" si="483"/>
        <v>0</v>
      </c>
      <c r="AS222" s="8">
        <v>0</v>
      </c>
      <c r="AT222" s="6">
        <v>0</v>
      </c>
      <c r="AU222" s="5">
        <f t="shared" si="483"/>
        <v>0</v>
      </c>
      <c r="AV222" s="8">
        <v>0</v>
      </c>
      <c r="AW222" s="6">
        <v>0</v>
      </c>
      <c r="AX222" s="5">
        <f t="shared" si="485"/>
        <v>0</v>
      </c>
      <c r="AY222" s="8">
        <v>0</v>
      </c>
      <c r="AZ222" s="6">
        <v>0</v>
      </c>
      <c r="BA222" s="5">
        <f t="shared" si="483"/>
        <v>0</v>
      </c>
      <c r="BB222" s="8">
        <v>0</v>
      </c>
      <c r="BC222" s="6">
        <v>0</v>
      </c>
      <c r="BD222" s="5">
        <f t="shared" si="483"/>
        <v>0</v>
      </c>
      <c r="BE222" s="8">
        <v>0</v>
      </c>
      <c r="BF222" s="6">
        <v>0</v>
      </c>
      <c r="BG222" s="5">
        <f t="shared" si="478"/>
        <v>0</v>
      </c>
      <c r="BH222" s="8">
        <v>0</v>
      </c>
      <c r="BI222" s="6">
        <v>0</v>
      </c>
      <c r="BJ222" s="5">
        <f t="shared" si="483"/>
        <v>0</v>
      </c>
      <c r="BK222" s="8">
        <v>0</v>
      </c>
      <c r="BL222" s="6">
        <v>0</v>
      </c>
      <c r="BM222" s="5">
        <f t="shared" si="483"/>
        <v>0</v>
      </c>
      <c r="BN222" s="8">
        <v>0</v>
      </c>
      <c r="BO222" s="6">
        <v>0</v>
      </c>
      <c r="BP222" s="5">
        <f t="shared" si="483"/>
        <v>0</v>
      </c>
      <c r="BQ222" s="8">
        <v>0</v>
      </c>
      <c r="BR222" s="6">
        <v>0</v>
      </c>
      <c r="BS222" s="5">
        <f t="shared" si="483"/>
        <v>0</v>
      </c>
      <c r="BT222" s="8">
        <v>0</v>
      </c>
      <c r="BU222" s="6">
        <v>0</v>
      </c>
      <c r="BV222" s="5">
        <f t="shared" si="483"/>
        <v>0</v>
      </c>
      <c r="BW222" s="8">
        <v>0</v>
      </c>
      <c r="BX222" s="6">
        <v>0</v>
      </c>
      <c r="BY222" s="5">
        <f t="shared" si="483"/>
        <v>0</v>
      </c>
      <c r="BZ222" s="8">
        <v>0</v>
      </c>
      <c r="CA222" s="6">
        <v>0</v>
      </c>
      <c r="CB222" s="5">
        <f t="shared" si="483"/>
        <v>0</v>
      </c>
      <c r="CC222" s="8">
        <v>0</v>
      </c>
      <c r="CD222" s="6">
        <v>0</v>
      </c>
      <c r="CE222" s="5">
        <f t="shared" si="486"/>
        <v>0</v>
      </c>
      <c r="CF222" s="8">
        <v>0</v>
      </c>
      <c r="CG222" s="6">
        <v>0</v>
      </c>
      <c r="CH222" s="5">
        <f t="shared" si="486"/>
        <v>0</v>
      </c>
      <c r="CI222" s="8">
        <v>0</v>
      </c>
      <c r="CJ222" s="6">
        <v>0</v>
      </c>
      <c r="CK222" s="5">
        <f t="shared" si="486"/>
        <v>0</v>
      </c>
      <c r="CL222" s="8">
        <v>0</v>
      </c>
      <c r="CM222" s="6">
        <v>0</v>
      </c>
      <c r="CN222" s="5">
        <f t="shared" si="479"/>
        <v>0</v>
      </c>
      <c r="CO222" s="8">
        <v>0</v>
      </c>
      <c r="CP222" s="6">
        <v>0</v>
      </c>
      <c r="CQ222" s="5">
        <f t="shared" si="486"/>
        <v>0</v>
      </c>
      <c r="CR222" s="8">
        <v>0</v>
      </c>
      <c r="CS222" s="6">
        <v>0</v>
      </c>
      <c r="CT222" s="5">
        <f t="shared" si="486"/>
        <v>0</v>
      </c>
      <c r="CU222" s="8">
        <v>0</v>
      </c>
      <c r="CV222" s="6">
        <v>0</v>
      </c>
      <c r="CW222" s="5">
        <f t="shared" si="486"/>
        <v>0</v>
      </c>
      <c r="CX222" s="8">
        <v>0</v>
      </c>
      <c r="CY222" s="6">
        <v>0</v>
      </c>
      <c r="CZ222" s="5">
        <f t="shared" si="486"/>
        <v>0</v>
      </c>
      <c r="DA222" s="8">
        <v>0</v>
      </c>
      <c r="DB222" s="6">
        <v>0</v>
      </c>
      <c r="DC222" s="5">
        <f t="shared" si="486"/>
        <v>0</v>
      </c>
      <c r="DD222" s="8">
        <v>0</v>
      </c>
      <c r="DE222" s="6">
        <v>0</v>
      </c>
      <c r="DF222" s="5">
        <f t="shared" si="486"/>
        <v>0</v>
      </c>
      <c r="DG222" s="8">
        <v>0</v>
      </c>
      <c r="DH222" s="6">
        <v>0</v>
      </c>
      <c r="DI222" s="5">
        <f t="shared" si="486"/>
        <v>0</v>
      </c>
      <c r="DJ222" s="8">
        <v>0</v>
      </c>
      <c r="DK222" s="6">
        <v>0</v>
      </c>
      <c r="DL222" s="5">
        <f t="shared" si="486"/>
        <v>0</v>
      </c>
      <c r="DM222" s="8">
        <v>0</v>
      </c>
      <c r="DN222" s="6">
        <v>0</v>
      </c>
      <c r="DO222" s="5">
        <f t="shared" si="487"/>
        <v>0</v>
      </c>
      <c r="DP222" s="8">
        <v>0</v>
      </c>
      <c r="DQ222" s="6">
        <v>0</v>
      </c>
      <c r="DR222" s="5">
        <f t="shared" si="486"/>
        <v>0</v>
      </c>
      <c r="DS222" s="8">
        <v>0</v>
      </c>
      <c r="DT222" s="6">
        <v>0</v>
      </c>
      <c r="DU222" s="5">
        <f t="shared" si="486"/>
        <v>0</v>
      </c>
      <c r="DV222" s="8">
        <f t="shared" si="480"/>
        <v>0</v>
      </c>
      <c r="DW222" s="5">
        <f t="shared" si="481"/>
        <v>0</v>
      </c>
    </row>
    <row r="223" spans="1:127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83"/>
        <v>0</v>
      </c>
      <c r="F223" s="8">
        <v>0</v>
      </c>
      <c r="G223" s="6">
        <v>0</v>
      </c>
      <c r="H223" s="5">
        <f t="shared" si="483"/>
        <v>0</v>
      </c>
      <c r="I223" s="8">
        <v>0</v>
      </c>
      <c r="J223" s="6">
        <v>0</v>
      </c>
      <c r="K223" s="5">
        <f t="shared" si="483"/>
        <v>0</v>
      </c>
      <c r="L223" s="8">
        <v>0</v>
      </c>
      <c r="M223" s="6">
        <v>0</v>
      </c>
      <c r="N223" s="5">
        <f t="shared" si="483"/>
        <v>0</v>
      </c>
      <c r="O223" s="8">
        <v>0</v>
      </c>
      <c r="P223" s="6">
        <v>0</v>
      </c>
      <c r="Q223" s="5">
        <f t="shared" si="483"/>
        <v>0</v>
      </c>
      <c r="R223" s="8">
        <v>0</v>
      </c>
      <c r="S223" s="6">
        <v>0</v>
      </c>
      <c r="T223" s="5">
        <f t="shared" si="483"/>
        <v>0</v>
      </c>
      <c r="U223" s="8">
        <v>0</v>
      </c>
      <c r="V223" s="6">
        <v>0</v>
      </c>
      <c r="W223" s="5">
        <f t="shared" si="484"/>
        <v>0</v>
      </c>
      <c r="X223" s="8">
        <v>0</v>
      </c>
      <c r="Y223" s="6">
        <v>0</v>
      </c>
      <c r="Z223" s="5">
        <f t="shared" si="483"/>
        <v>0</v>
      </c>
      <c r="AA223" s="8">
        <v>0</v>
      </c>
      <c r="AB223" s="6">
        <v>0</v>
      </c>
      <c r="AC223" s="5">
        <f t="shared" si="476"/>
        <v>0</v>
      </c>
      <c r="AD223" s="8">
        <v>0</v>
      </c>
      <c r="AE223" s="6">
        <v>0</v>
      </c>
      <c r="AF223" s="5">
        <f t="shared" si="483"/>
        <v>0</v>
      </c>
      <c r="AG223" s="8">
        <v>0</v>
      </c>
      <c r="AH223" s="6">
        <v>0</v>
      </c>
      <c r="AI223" s="5">
        <f t="shared" si="483"/>
        <v>0</v>
      </c>
      <c r="AJ223" s="8">
        <v>0</v>
      </c>
      <c r="AK223" s="6">
        <v>0</v>
      </c>
      <c r="AL223" s="5">
        <f t="shared" si="483"/>
        <v>0</v>
      </c>
      <c r="AM223" s="8">
        <v>0</v>
      </c>
      <c r="AN223" s="6">
        <v>0</v>
      </c>
      <c r="AO223" s="5">
        <f t="shared" si="483"/>
        <v>0</v>
      </c>
      <c r="AP223" s="8">
        <v>0</v>
      </c>
      <c r="AQ223" s="6">
        <v>0</v>
      </c>
      <c r="AR223" s="5">
        <f t="shared" si="483"/>
        <v>0</v>
      </c>
      <c r="AS223" s="8">
        <v>0</v>
      </c>
      <c r="AT223" s="6">
        <v>0</v>
      </c>
      <c r="AU223" s="5">
        <f t="shared" si="483"/>
        <v>0</v>
      </c>
      <c r="AV223" s="8">
        <v>0</v>
      </c>
      <c r="AW223" s="6">
        <v>0</v>
      </c>
      <c r="AX223" s="5">
        <f t="shared" si="485"/>
        <v>0</v>
      </c>
      <c r="AY223" s="8">
        <v>0</v>
      </c>
      <c r="AZ223" s="6">
        <v>0</v>
      </c>
      <c r="BA223" s="5">
        <f t="shared" si="483"/>
        <v>0</v>
      </c>
      <c r="BB223" s="8">
        <v>0</v>
      </c>
      <c r="BC223" s="6">
        <v>0</v>
      </c>
      <c r="BD223" s="5">
        <f t="shared" si="483"/>
        <v>0</v>
      </c>
      <c r="BE223" s="8">
        <v>0</v>
      </c>
      <c r="BF223" s="6">
        <v>0</v>
      </c>
      <c r="BG223" s="5">
        <f t="shared" si="478"/>
        <v>0</v>
      </c>
      <c r="BH223" s="8">
        <v>0</v>
      </c>
      <c r="BI223" s="6">
        <v>0</v>
      </c>
      <c r="BJ223" s="5">
        <f t="shared" si="483"/>
        <v>0</v>
      </c>
      <c r="BK223" s="8">
        <v>0</v>
      </c>
      <c r="BL223" s="6">
        <v>0</v>
      </c>
      <c r="BM223" s="5">
        <f t="shared" si="483"/>
        <v>0</v>
      </c>
      <c r="BN223" s="8">
        <v>0</v>
      </c>
      <c r="BO223" s="6">
        <v>0</v>
      </c>
      <c r="BP223" s="5">
        <f t="shared" si="483"/>
        <v>0</v>
      </c>
      <c r="BQ223" s="8">
        <v>0</v>
      </c>
      <c r="BR223" s="6">
        <v>0</v>
      </c>
      <c r="BS223" s="5">
        <f t="shared" si="483"/>
        <v>0</v>
      </c>
      <c r="BT223" s="8">
        <v>0</v>
      </c>
      <c r="BU223" s="6">
        <v>0</v>
      </c>
      <c r="BV223" s="5">
        <f t="shared" si="483"/>
        <v>0</v>
      </c>
      <c r="BW223" s="8">
        <v>0</v>
      </c>
      <c r="BX223" s="6">
        <v>0</v>
      </c>
      <c r="BY223" s="5">
        <f t="shared" si="483"/>
        <v>0</v>
      </c>
      <c r="BZ223" s="8">
        <v>0</v>
      </c>
      <c r="CA223" s="6">
        <v>0</v>
      </c>
      <c r="CB223" s="5">
        <f t="shared" si="483"/>
        <v>0</v>
      </c>
      <c r="CC223" s="8">
        <v>0</v>
      </c>
      <c r="CD223" s="6">
        <v>0</v>
      </c>
      <c r="CE223" s="5">
        <f t="shared" si="486"/>
        <v>0</v>
      </c>
      <c r="CF223" s="8">
        <v>0</v>
      </c>
      <c r="CG223" s="6">
        <v>0</v>
      </c>
      <c r="CH223" s="5">
        <f t="shared" si="486"/>
        <v>0</v>
      </c>
      <c r="CI223" s="8">
        <v>0</v>
      </c>
      <c r="CJ223" s="6">
        <v>0</v>
      </c>
      <c r="CK223" s="5">
        <f t="shared" si="486"/>
        <v>0</v>
      </c>
      <c r="CL223" s="8">
        <v>0</v>
      </c>
      <c r="CM223" s="6">
        <v>0</v>
      </c>
      <c r="CN223" s="5">
        <f t="shared" si="479"/>
        <v>0</v>
      </c>
      <c r="CO223" s="8">
        <v>0</v>
      </c>
      <c r="CP223" s="6">
        <v>0</v>
      </c>
      <c r="CQ223" s="5">
        <f t="shared" si="486"/>
        <v>0</v>
      </c>
      <c r="CR223" s="8">
        <v>0</v>
      </c>
      <c r="CS223" s="6">
        <v>0</v>
      </c>
      <c r="CT223" s="5">
        <f t="shared" si="486"/>
        <v>0</v>
      </c>
      <c r="CU223" s="8">
        <v>0</v>
      </c>
      <c r="CV223" s="6">
        <v>0</v>
      </c>
      <c r="CW223" s="5">
        <f t="shared" si="486"/>
        <v>0</v>
      </c>
      <c r="CX223" s="8">
        <v>0</v>
      </c>
      <c r="CY223" s="6">
        <v>0</v>
      </c>
      <c r="CZ223" s="5">
        <f t="shared" si="486"/>
        <v>0</v>
      </c>
      <c r="DA223" s="8">
        <v>0</v>
      </c>
      <c r="DB223" s="6">
        <v>0</v>
      </c>
      <c r="DC223" s="5">
        <f t="shared" si="486"/>
        <v>0</v>
      </c>
      <c r="DD223" s="8">
        <v>0</v>
      </c>
      <c r="DE223" s="6">
        <v>0</v>
      </c>
      <c r="DF223" s="5">
        <f t="shared" si="486"/>
        <v>0</v>
      </c>
      <c r="DG223" s="9">
        <v>0.1188</v>
      </c>
      <c r="DH223" s="6">
        <v>6.9889999999999999</v>
      </c>
      <c r="DI223" s="5">
        <f t="shared" si="486"/>
        <v>58829.966329966323</v>
      </c>
      <c r="DJ223" s="8">
        <v>0</v>
      </c>
      <c r="DK223" s="6">
        <v>0</v>
      </c>
      <c r="DL223" s="5">
        <f t="shared" si="486"/>
        <v>0</v>
      </c>
      <c r="DM223" s="8">
        <v>0</v>
      </c>
      <c r="DN223" s="6">
        <v>0</v>
      </c>
      <c r="DO223" s="5">
        <f t="shared" si="487"/>
        <v>0</v>
      </c>
      <c r="DP223" s="9">
        <v>7.5000000000000002E-4</v>
      </c>
      <c r="DQ223" s="6">
        <v>1.9E-2</v>
      </c>
      <c r="DR223" s="5">
        <f t="shared" si="486"/>
        <v>25333.333333333332</v>
      </c>
      <c r="DS223" s="8">
        <v>0</v>
      </c>
      <c r="DT223" s="6">
        <v>0</v>
      </c>
      <c r="DU223" s="5">
        <f t="shared" si="486"/>
        <v>0</v>
      </c>
      <c r="DV223" s="8">
        <f t="shared" si="480"/>
        <v>0.11955</v>
      </c>
      <c r="DW223" s="5">
        <f t="shared" si="481"/>
        <v>7.008</v>
      </c>
    </row>
    <row r="224" spans="1:127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83"/>
        <v>0</v>
      </c>
      <c r="F224" s="8">
        <v>0</v>
      </c>
      <c r="G224" s="6">
        <v>0</v>
      </c>
      <c r="H224" s="5">
        <f t="shared" si="483"/>
        <v>0</v>
      </c>
      <c r="I224" s="8">
        <v>0</v>
      </c>
      <c r="J224" s="6">
        <v>0</v>
      </c>
      <c r="K224" s="5">
        <f t="shared" si="483"/>
        <v>0</v>
      </c>
      <c r="L224" s="8">
        <v>0</v>
      </c>
      <c r="M224" s="6">
        <v>0</v>
      </c>
      <c r="N224" s="5">
        <f t="shared" si="483"/>
        <v>0</v>
      </c>
      <c r="O224" s="8">
        <v>0</v>
      </c>
      <c r="P224" s="6">
        <v>0</v>
      </c>
      <c r="Q224" s="5">
        <f t="shared" si="483"/>
        <v>0</v>
      </c>
      <c r="R224" s="8">
        <v>0</v>
      </c>
      <c r="S224" s="6">
        <v>0</v>
      </c>
      <c r="T224" s="5">
        <f t="shared" si="483"/>
        <v>0</v>
      </c>
      <c r="U224" s="8">
        <v>0</v>
      </c>
      <c r="V224" s="6">
        <v>0</v>
      </c>
      <c r="W224" s="5">
        <f t="shared" si="484"/>
        <v>0</v>
      </c>
      <c r="X224" s="8">
        <v>0</v>
      </c>
      <c r="Y224" s="6">
        <v>0</v>
      </c>
      <c r="Z224" s="5">
        <f t="shared" si="483"/>
        <v>0</v>
      </c>
      <c r="AA224" s="8">
        <v>0</v>
      </c>
      <c r="AB224" s="6">
        <v>0</v>
      </c>
      <c r="AC224" s="5">
        <f t="shared" si="476"/>
        <v>0</v>
      </c>
      <c r="AD224" s="8">
        <v>0</v>
      </c>
      <c r="AE224" s="6">
        <v>0</v>
      </c>
      <c r="AF224" s="5">
        <f t="shared" si="483"/>
        <v>0</v>
      </c>
      <c r="AG224" s="8">
        <v>0</v>
      </c>
      <c r="AH224" s="6">
        <v>0</v>
      </c>
      <c r="AI224" s="5">
        <f t="shared" si="483"/>
        <v>0</v>
      </c>
      <c r="AJ224" s="8">
        <v>0</v>
      </c>
      <c r="AK224" s="6">
        <v>0</v>
      </c>
      <c r="AL224" s="5">
        <f t="shared" si="483"/>
        <v>0</v>
      </c>
      <c r="AM224" s="8">
        <v>0</v>
      </c>
      <c r="AN224" s="6">
        <v>0</v>
      </c>
      <c r="AO224" s="5">
        <f t="shared" si="483"/>
        <v>0</v>
      </c>
      <c r="AP224" s="8">
        <v>0</v>
      </c>
      <c r="AQ224" s="6">
        <v>0</v>
      </c>
      <c r="AR224" s="5">
        <f t="shared" si="483"/>
        <v>0</v>
      </c>
      <c r="AS224" s="8">
        <v>0</v>
      </c>
      <c r="AT224" s="6">
        <v>0</v>
      </c>
      <c r="AU224" s="5">
        <f t="shared" si="483"/>
        <v>0</v>
      </c>
      <c r="AV224" s="67">
        <v>0.03</v>
      </c>
      <c r="AW224" s="68">
        <v>0.74</v>
      </c>
      <c r="AX224" s="5">
        <f t="shared" si="485"/>
        <v>24666.666666666668</v>
      </c>
      <c r="AY224" s="8">
        <v>0</v>
      </c>
      <c r="AZ224" s="6">
        <v>0</v>
      </c>
      <c r="BA224" s="5">
        <f t="shared" si="483"/>
        <v>0</v>
      </c>
      <c r="BB224" s="8">
        <v>0</v>
      </c>
      <c r="BC224" s="6">
        <v>0</v>
      </c>
      <c r="BD224" s="5">
        <f t="shared" si="483"/>
        <v>0</v>
      </c>
      <c r="BE224" s="8">
        <v>0</v>
      </c>
      <c r="BF224" s="6">
        <v>0</v>
      </c>
      <c r="BG224" s="5">
        <f t="shared" si="478"/>
        <v>0</v>
      </c>
      <c r="BH224" s="8">
        <v>0</v>
      </c>
      <c r="BI224" s="6">
        <v>0</v>
      </c>
      <c r="BJ224" s="5">
        <f t="shared" si="483"/>
        <v>0</v>
      </c>
      <c r="BK224" s="8">
        <v>0</v>
      </c>
      <c r="BL224" s="6">
        <v>0</v>
      </c>
      <c r="BM224" s="5">
        <f t="shared" si="483"/>
        <v>0</v>
      </c>
      <c r="BN224" s="8">
        <v>0</v>
      </c>
      <c r="BO224" s="6">
        <v>0</v>
      </c>
      <c r="BP224" s="5">
        <f t="shared" si="483"/>
        <v>0</v>
      </c>
      <c r="BQ224" s="8">
        <v>0</v>
      </c>
      <c r="BR224" s="6">
        <v>0</v>
      </c>
      <c r="BS224" s="5">
        <f t="shared" si="483"/>
        <v>0</v>
      </c>
      <c r="BT224" s="8">
        <v>0</v>
      </c>
      <c r="BU224" s="6">
        <v>0</v>
      </c>
      <c r="BV224" s="5">
        <f t="shared" si="483"/>
        <v>0</v>
      </c>
      <c r="BW224" s="8">
        <v>0</v>
      </c>
      <c r="BX224" s="6">
        <v>0</v>
      </c>
      <c r="BY224" s="5">
        <f t="shared" si="483"/>
        <v>0</v>
      </c>
      <c r="BZ224" s="8">
        <v>0</v>
      </c>
      <c r="CA224" s="6">
        <v>0</v>
      </c>
      <c r="CB224" s="5">
        <f t="shared" si="483"/>
        <v>0</v>
      </c>
      <c r="CC224" s="8">
        <v>0</v>
      </c>
      <c r="CD224" s="6">
        <v>0</v>
      </c>
      <c r="CE224" s="5">
        <f t="shared" si="486"/>
        <v>0</v>
      </c>
      <c r="CF224" s="8">
        <v>0</v>
      </c>
      <c r="CG224" s="6">
        <v>0</v>
      </c>
      <c r="CH224" s="5">
        <f t="shared" si="486"/>
        <v>0</v>
      </c>
      <c r="CI224" s="8">
        <v>0</v>
      </c>
      <c r="CJ224" s="6">
        <v>0</v>
      </c>
      <c r="CK224" s="5">
        <f t="shared" si="486"/>
        <v>0</v>
      </c>
      <c r="CL224" s="8">
        <v>0</v>
      </c>
      <c r="CM224" s="6">
        <v>0</v>
      </c>
      <c r="CN224" s="5">
        <f t="shared" si="479"/>
        <v>0</v>
      </c>
      <c r="CO224" s="8">
        <v>0</v>
      </c>
      <c r="CP224" s="6">
        <v>0</v>
      </c>
      <c r="CQ224" s="5">
        <f t="shared" si="486"/>
        <v>0</v>
      </c>
      <c r="CR224" s="8">
        <v>0</v>
      </c>
      <c r="CS224" s="6">
        <v>0</v>
      </c>
      <c r="CT224" s="5">
        <f t="shared" si="486"/>
        <v>0</v>
      </c>
      <c r="CU224" s="8">
        <v>0</v>
      </c>
      <c r="CV224" s="6">
        <v>0</v>
      </c>
      <c r="CW224" s="5">
        <f t="shared" si="486"/>
        <v>0</v>
      </c>
      <c r="CX224" s="8">
        <v>0</v>
      </c>
      <c r="CY224" s="6">
        <v>0</v>
      </c>
      <c r="CZ224" s="5">
        <f t="shared" si="486"/>
        <v>0</v>
      </c>
      <c r="DA224" s="8">
        <v>0</v>
      </c>
      <c r="DB224" s="6">
        <v>0</v>
      </c>
      <c r="DC224" s="5">
        <f t="shared" si="486"/>
        <v>0</v>
      </c>
      <c r="DD224" s="8">
        <v>0</v>
      </c>
      <c r="DE224" s="6">
        <v>0</v>
      </c>
      <c r="DF224" s="5">
        <f t="shared" si="486"/>
        <v>0</v>
      </c>
      <c r="DG224" s="8">
        <v>0</v>
      </c>
      <c r="DH224" s="6">
        <v>0</v>
      </c>
      <c r="DI224" s="5">
        <f t="shared" si="486"/>
        <v>0</v>
      </c>
      <c r="DJ224" s="8">
        <v>0</v>
      </c>
      <c r="DK224" s="6">
        <v>0</v>
      </c>
      <c r="DL224" s="5">
        <f t="shared" si="486"/>
        <v>0</v>
      </c>
      <c r="DM224" s="8">
        <v>0</v>
      </c>
      <c r="DN224" s="6">
        <v>0</v>
      </c>
      <c r="DO224" s="5">
        <f t="shared" si="487"/>
        <v>0</v>
      </c>
      <c r="DP224" s="8">
        <v>0</v>
      </c>
      <c r="DQ224" s="6">
        <v>0</v>
      </c>
      <c r="DR224" s="5">
        <f t="shared" si="486"/>
        <v>0</v>
      </c>
      <c r="DS224" s="8">
        <v>0</v>
      </c>
      <c r="DT224" s="6">
        <v>0</v>
      </c>
      <c r="DU224" s="5">
        <f t="shared" si="486"/>
        <v>0</v>
      </c>
      <c r="DV224" s="8">
        <f t="shared" si="480"/>
        <v>0.03</v>
      </c>
      <c r="DW224" s="5">
        <f t="shared" si="481"/>
        <v>0.74</v>
      </c>
    </row>
    <row r="225" spans="1:127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83"/>
        <v>0</v>
      </c>
      <c r="F225" s="8">
        <v>0</v>
      </c>
      <c r="G225" s="6">
        <v>0</v>
      </c>
      <c r="H225" s="5">
        <f t="shared" si="483"/>
        <v>0</v>
      </c>
      <c r="I225" s="8">
        <v>0</v>
      </c>
      <c r="J225" s="6">
        <v>0</v>
      </c>
      <c r="K225" s="5">
        <f t="shared" si="483"/>
        <v>0</v>
      </c>
      <c r="L225" s="8">
        <v>0</v>
      </c>
      <c r="M225" s="6">
        <v>0</v>
      </c>
      <c r="N225" s="5">
        <f t="shared" si="483"/>
        <v>0</v>
      </c>
      <c r="O225" s="8">
        <v>0</v>
      </c>
      <c r="P225" s="6">
        <v>0</v>
      </c>
      <c r="Q225" s="5">
        <f t="shared" si="483"/>
        <v>0</v>
      </c>
      <c r="R225" s="8">
        <v>0</v>
      </c>
      <c r="S225" s="6">
        <v>0</v>
      </c>
      <c r="T225" s="5">
        <f t="shared" si="483"/>
        <v>0</v>
      </c>
      <c r="U225" s="8">
        <v>0</v>
      </c>
      <c r="V225" s="6">
        <v>0</v>
      </c>
      <c r="W225" s="5">
        <f t="shared" si="484"/>
        <v>0</v>
      </c>
      <c r="X225" s="8">
        <v>0</v>
      </c>
      <c r="Y225" s="6">
        <v>0</v>
      </c>
      <c r="Z225" s="5">
        <f t="shared" si="483"/>
        <v>0</v>
      </c>
      <c r="AA225" s="8">
        <v>0</v>
      </c>
      <c r="AB225" s="6">
        <v>0</v>
      </c>
      <c r="AC225" s="5">
        <f t="shared" si="476"/>
        <v>0</v>
      </c>
      <c r="AD225" s="8">
        <v>0</v>
      </c>
      <c r="AE225" s="6">
        <v>0</v>
      </c>
      <c r="AF225" s="5">
        <f t="shared" si="483"/>
        <v>0</v>
      </c>
      <c r="AG225" s="8">
        <v>0</v>
      </c>
      <c r="AH225" s="6">
        <v>0</v>
      </c>
      <c r="AI225" s="5">
        <f t="shared" si="483"/>
        <v>0</v>
      </c>
      <c r="AJ225" s="8">
        <v>0</v>
      </c>
      <c r="AK225" s="6">
        <v>0</v>
      </c>
      <c r="AL225" s="5">
        <f t="shared" si="483"/>
        <v>0</v>
      </c>
      <c r="AM225" s="8">
        <v>0</v>
      </c>
      <c r="AN225" s="6">
        <v>0</v>
      </c>
      <c r="AO225" s="5">
        <f t="shared" si="483"/>
        <v>0</v>
      </c>
      <c r="AP225" s="8">
        <v>0</v>
      </c>
      <c r="AQ225" s="6">
        <v>0</v>
      </c>
      <c r="AR225" s="5">
        <f t="shared" si="483"/>
        <v>0</v>
      </c>
      <c r="AS225" s="8">
        <v>0</v>
      </c>
      <c r="AT225" s="6">
        <v>0</v>
      </c>
      <c r="AU225" s="5">
        <f t="shared" si="483"/>
        <v>0</v>
      </c>
      <c r="AV225" s="8">
        <v>0</v>
      </c>
      <c r="AW225" s="6">
        <v>0</v>
      </c>
      <c r="AX225" s="5">
        <f t="shared" si="485"/>
        <v>0</v>
      </c>
      <c r="AY225" s="8">
        <v>0</v>
      </c>
      <c r="AZ225" s="6">
        <v>0</v>
      </c>
      <c r="BA225" s="5">
        <f t="shared" si="483"/>
        <v>0</v>
      </c>
      <c r="BB225" s="8">
        <v>0</v>
      </c>
      <c r="BC225" s="6">
        <v>0</v>
      </c>
      <c r="BD225" s="5">
        <f t="shared" si="483"/>
        <v>0</v>
      </c>
      <c r="BE225" s="8">
        <v>0</v>
      </c>
      <c r="BF225" s="6">
        <v>0</v>
      </c>
      <c r="BG225" s="5">
        <f t="shared" si="478"/>
        <v>0</v>
      </c>
      <c r="BH225" s="8">
        <v>0</v>
      </c>
      <c r="BI225" s="6">
        <v>0</v>
      </c>
      <c r="BJ225" s="5">
        <f t="shared" si="483"/>
        <v>0</v>
      </c>
      <c r="BK225" s="8">
        <v>0</v>
      </c>
      <c r="BL225" s="6">
        <v>0</v>
      </c>
      <c r="BM225" s="5">
        <f t="shared" si="483"/>
        <v>0</v>
      </c>
      <c r="BN225" s="8">
        <v>0</v>
      </c>
      <c r="BO225" s="6">
        <v>0</v>
      </c>
      <c r="BP225" s="5">
        <f t="shared" si="483"/>
        <v>0</v>
      </c>
      <c r="BQ225" s="8">
        <v>0</v>
      </c>
      <c r="BR225" s="6">
        <v>0</v>
      </c>
      <c r="BS225" s="5">
        <f t="shared" si="483"/>
        <v>0</v>
      </c>
      <c r="BT225" s="8">
        <v>0</v>
      </c>
      <c r="BU225" s="6">
        <v>0</v>
      </c>
      <c r="BV225" s="5">
        <f t="shared" si="483"/>
        <v>0</v>
      </c>
      <c r="BW225" s="8">
        <v>0</v>
      </c>
      <c r="BX225" s="6">
        <v>0</v>
      </c>
      <c r="BY225" s="5">
        <f t="shared" si="483"/>
        <v>0</v>
      </c>
      <c r="BZ225" s="8">
        <v>0</v>
      </c>
      <c r="CA225" s="6">
        <v>0</v>
      </c>
      <c r="CB225" s="5">
        <f t="shared" si="483"/>
        <v>0</v>
      </c>
      <c r="CC225" s="8">
        <v>0</v>
      </c>
      <c r="CD225" s="6">
        <v>0</v>
      </c>
      <c r="CE225" s="5">
        <f t="shared" si="486"/>
        <v>0</v>
      </c>
      <c r="CF225" s="8">
        <v>0</v>
      </c>
      <c r="CG225" s="6">
        <v>0</v>
      </c>
      <c r="CH225" s="5">
        <f t="shared" si="486"/>
        <v>0</v>
      </c>
      <c r="CI225" s="8">
        <v>0</v>
      </c>
      <c r="CJ225" s="6">
        <v>0</v>
      </c>
      <c r="CK225" s="5">
        <f t="shared" si="486"/>
        <v>0</v>
      </c>
      <c r="CL225" s="8">
        <v>0</v>
      </c>
      <c r="CM225" s="6">
        <v>0</v>
      </c>
      <c r="CN225" s="5">
        <f t="shared" si="479"/>
        <v>0</v>
      </c>
      <c r="CO225" s="8">
        <v>0</v>
      </c>
      <c r="CP225" s="6">
        <v>0</v>
      </c>
      <c r="CQ225" s="5">
        <f t="shared" si="486"/>
        <v>0</v>
      </c>
      <c r="CR225" s="8">
        <v>0</v>
      </c>
      <c r="CS225" s="6">
        <v>0</v>
      </c>
      <c r="CT225" s="5">
        <f t="shared" si="486"/>
        <v>0</v>
      </c>
      <c r="CU225" s="8">
        <v>0</v>
      </c>
      <c r="CV225" s="6">
        <v>0</v>
      </c>
      <c r="CW225" s="5">
        <f t="shared" si="486"/>
        <v>0</v>
      </c>
      <c r="CX225" s="8">
        <v>0</v>
      </c>
      <c r="CY225" s="6">
        <v>0</v>
      </c>
      <c r="CZ225" s="5">
        <f t="shared" si="486"/>
        <v>0</v>
      </c>
      <c r="DA225" s="8">
        <v>0</v>
      </c>
      <c r="DB225" s="6">
        <v>0</v>
      </c>
      <c r="DC225" s="5">
        <f t="shared" si="486"/>
        <v>0</v>
      </c>
      <c r="DD225" s="8">
        <v>0</v>
      </c>
      <c r="DE225" s="6">
        <v>0</v>
      </c>
      <c r="DF225" s="5">
        <f t="shared" si="486"/>
        <v>0</v>
      </c>
      <c r="DG225" s="8">
        <v>0</v>
      </c>
      <c r="DH225" s="6">
        <v>0</v>
      </c>
      <c r="DI225" s="5">
        <f t="shared" si="486"/>
        <v>0</v>
      </c>
      <c r="DJ225" s="8">
        <v>0</v>
      </c>
      <c r="DK225" s="6">
        <v>0</v>
      </c>
      <c r="DL225" s="5">
        <f t="shared" si="486"/>
        <v>0</v>
      </c>
      <c r="DM225" s="8">
        <v>0</v>
      </c>
      <c r="DN225" s="6">
        <v>0</v>
      </c>
      <c r="DO225" s="5">
        <f t="shared" si="487"/>
        <v>0</v>
      </c>
      <c r="DP225" s="8">
        <v>0</v>
      </c>
      <c r="DQ225" s="6">
        <v>0</v>
      </c>
      <c r="DR225" s="5">
        <f t="shared" si="486"/>
        <v>0</v>
      </c>
      <c r="DS225" s="8">
        <v>0</v>
      </c>
      <c r="DT225" s="6">
        <v>0</v>
      </c>
      <c r="DU225" s="5">
        <f t="shared" si="486"/>
        <v>0</v>
      </c>
      <c r="DV225" s="8">
        <f t="shared" si="480"/>
        <v>0</v>
      </c>
      <c r="DW225" s="5">
        <f t="shared" si="481"/>
        <v>0</v>
      </c>
    </row>
    <row r="226" spans="1:127" ht="15" thickBot="1" x14ac:dyDescent="0.35">
      <c r="A226" s="59"/>
      <c r="B226" s="46" t="s">
        <v>28</v>
      </c>
      <c r="C226" s="27">
        <f t="shared" ref="C226:D226" si="488">SUM(C214:C225)</f>
        <v>0</v>
      </c>
      <c r="D226" s="26">
        <f t="shared" si="488"/>
        <v>0</v>
      </c>
      <c r="E226" s="40"/>
      <c r="F226" s="27">
        <f t="shared" ref="F226:G226" si="489">SUM(F214:F225)</f>
        <v>0</v>
      </c>
      <c r="G226" s="26">
        <f t="shared" si="489"/>
        <v>0</v>
      </c>
      <c r="H226" s="40"/>
      <c r="I226" s="27">
        <f t="shared" ref="I226:J226" si="490">SUM(I214:I225)</f>
        <v>0</v>
      </c>
      <c r="J226" s="26">
        <f t="shared" si="490"/>
        <v>0</v>
      </c>
      <c r="K226" s="40"/>
      <c r="L226" s="27">
        <f t="shared" ref="L226:M226" si="491">SUM(L214:L225)</f>
        <v>0</v>
      </c>
      <c r="M226" s="26">
        <f t="shared" si="491"/>
        <v>0</v>
      </c>
      <c r="N226" s="40"/>
      <c r="O226" s="27">
        <f t="shared" ref="O226:P226" si="492">SUM(O214:O225)</f>
        <v>0</v>
      </c>
      <c r="P226" s="26">
        <f t="shared" si="492"/>
        <v>0</v>
      </c>
      <c r="Q226" s="40"/>
      <c r="R226" s="27">
        <f t="shared" ref="R226:S226" si="493">SUM(R214:R225)</f>
        <v>0</v>
      </c>
      <c r="S226" s="26">
        <f t="shared" si="493"/>
        <v>0</v>
      </c>
      <c r="T226" s="40"/>
      <c r="U226" s="27">
        <f t="shared" ref="U226:V226" si="494">SUM(U214:U225)</f>
        <v>0</v>
      </c>
      <c r="V226" s="26">
        <f t="shared" si="494"/>
        <v>0</v>
      </c>
      <c r="W226" s="40"/>
      <c r="X226" s="27">
        <f t="shared" ref="X226:Y226" si="495">SUM(X214:X225)</f>
        <v>0</v>
      </c>
      <c r="Y226" s="26">
        <f t="shared" si="495"/>
        <v>0</v>
      </c>
      <c r="Z226" s="40"/>
      <c r="AA226" s="27">
        <f t="shared" ref="AA226:AB226" si="496">SUM(AA214:AA225)</f>
        <v>0</v>
      </c>
      <c r="AB226" s="26">
        <f t="shared" si="496"/>
        <v>0</v>
      </c>
      <c r="AC226" s="40"/>
      <c r="AD226" s="27">
        <f t="shared" ref="AD226:AE226" si="497">SUM(AD214:AD225)</f>
        <v>0</v>
      </c>
      <c r="AE226" s="26">
        <f t="shared" si="497"/>
        <v>0</v>
      </c>
      <c r="AF226" s="40"/>
      <c r="AG226" s="27">
        <f t="shared" ref="AG226:AH226" si="498">SUM(AG214:AG225)</f>
        <v>0.23760000000000001</v>
      </c>
      <c r="AH226" s="26">
        <f t="shared" si="498"/>
        <v>4.5739999999999998</v>
      </c>
      <c r="AI226" s="40"/>
      <c r="AJ226" s="27">
        <f t="shared" ref="AJ226:AK226" si="499">SUM(AJ214:AJ225)</f>
        <v>0</v>
      </c>
      <c r="AK226" s="26">
        <f t="shared" si="499"/>
        <v>0</v>
      </c>
      <c r="AL226" s="40"/>
      <c r="AM226" s="27">
        <f t="shared" ref="AM226:AN226" si="500">SUM(AM214:AM225)</f>
        <v>0</v>
      </c>
      <c r="AN226" s="26">
        <f t="shared" si="500"/>
        <v>0</v>
      </c>
      <c r="AO226" s="40"/>
      <c r="AP226" s="27">
        <f t="shared" ref="AP226:AQ226" si="501">SUM(AP214:AP225)</f>
        <v>0</v>
      </c>
      <c r="AQ226" s="26">
        <f t="shared" si="501"/>
        <v>0</v>
      </c>
      <c r="AR226" s="40"/>
      <c r="AS226" s="27">
        <f t="shared" ref="AS226:AT226" si="502">SUM(AS214:AS225)</f>
        <v>0</v>
      </c>
      <c r="AT226" s="26">
        <f t="shared" si="502"/>
        <v>0</v>
      </c>
      <c r="AU226" s="40"/>
      <c r="AV226" s="27">
        <f t="shared" ref="AV226:AW226" si="503">SUM(AV214:AV225)</f>
        <v>0.03</v>
      </c>
      <c r="AW226" s="26">
        <f t="shared" si="503"/>
        <v>0.74</v>
      </c>
      <c r="AX226" s="40"/>
      <c r="AY226" s="27">
        <f t="shared" ref="AY226:AZ226" si="504">SUM(AY214:AY225)</f>
        <v>0</v>
      </c>
      <c r="AZ226" s="26">
        <f t="shared" si="504"/>
        <v>0</v>
      </c>
      <c r="BA226" s="40"/>
      <c r="BB226" s="27">
        <f t="shared" ref="BB226:BC226" si="505">SUM(BB214:BB225)</f>
        <v>0</v>
      </c>
      <c r="BC226" s="26">
        <f t="shared" si="505"/>
        <v>0</v>
      </c>
      <c r="BD226" s="40"/>
      <c r="BE226" s="27">
        <f t="shared" ref="BE226:BF226" si="506">SUM(BE214:BE225)</f>
        <v>0</v>
      </c>
      <c r="BF226" s="26">
        <f t="shared" si="506"/>
        <v>0</v>
      </c>
      <c r="BG226" s="40"/>
      <c r="BH226" s="27">
        <f t="shared" ref="BH226:BI226" si="507">SUM(BH214:BH225)</f>
        <v>0</v>
      </c>
      <c r="BI226" s="26">
        <f t="shared" si="507"/>
        <v>0</v>
      </c>
      <c r="BJ226" s="40"/>
      <c r="BK226" s="27">
        <f t="shared" ref="BK226:BL226" si="508">SUM(BK214:BK225)</f>
        <v>0</v>
      </c>
      <c r="BL226" s="26">
        <f t="shared" si="508"/>
        <v>0</v>
      </c>
      <c r="BM226" s="40"/>
      <c r="BN226" s="27">
        <f t="shared" ref="BN226:BO226" si="509">SUM(BN214:BN225)</f>
        <v>0</v>
      </c>
      <c r="BO226" s="26">
        <f t="shared" si="509"/>
        <v>0</v>
      </c>
      <c r="BP226" s="40"/>
      <c r="BQ226" s="27">
        <f t="shared" ref="BQ226:BR226" si="510">SUM(BQ214:BQ225)</f>
        <v>0</v>
      </c>
      <c r="BR226" s="26">
        <f t="shared" si="510"/>
        <v>0</v>
      </c>
      <c r="BS226" s="40"/>
      <c r="BT226" s="27">
        <f t="shared" ref="BT226:BU226" si="511">SUM(BT214:BT225)</f>
        <v>0</v>
      </c>
      <c r="BU226" s="26">
        <f t="shared" si="511"/>
        <v>0</v>
      </c>
      <c r="BV226" s="40"/>
      <c r="BW226" s="27">
        <f t="shared" ref="BW226:BX226" si="512">SUM(BW214:BW225)</f>
        <v>0</v>
      </c>
      <c r="BX226" s="26">
        <f t="shared" si="512"/>
        <v>0</v>
      </c>
      <c r="BY226" s="40"/>
      <c r="BZ226" s="27">
        <f t="shared" ref="BZ226:CA226" si="513">SUM(BZ214:BZ225)</f>
        <v>0</v>
      </c>
      <c r="CA226" s="26">
        <f t="shared" si="513"/>
        <v>0</v>
      </c>
      <c r="CB226" s="40"/>
      <c r="CC226" s="27">
        <f t="shared" ref="CC226:CD226" si="514">SUM(CC214:CC225)</f>
        <v>4.4999999999999997E-3</v>
      </c>
      <c r="CD226" s="26">
        <f t="shared" si="514"/>
        <v>0.105</v>
      </c>
      <c r="CE226" s="40"/>
      <c r="CF226" s="27">
        <f t="shared" ref="CF226:CG226" si="515">SUM(CF214:CF225)</f>
        <v>0</v>
      </c>
      <c r="CG226" s="26">
        <f t="shared" si="515"/>
        <v>0</v>
      </c>
      <c r="CH226" s="40"/>
      <c r="CI226" s="27">
        <f t="shared" ref="CI226:CJ226" si="516">SUM(CI214:CI225)</f>
        <v>0</v>
      </c>
      <c r="CJ226" s="26">
        <f t="shared" si="516"/>
        <v>0</v>
      </c>
      <c r="CK226" s="40"/>
      <c r="CL226" s="27">
        <f t="shared" ref="CL226:CM226" si="517">SUM(CL214:CL225)</f>
        <v>0</v>
      </c>
      <c r="CM226" s="26">
        <f t="shared" si="517"/>
        <v>0</v>
      </c>
      <c r="CN226" s="40"/>
      <c r="CO226" s="27">
        <f t="shared" ref="CO226:CP226" si="518">SUM(CO214:CO225)</f>
        <v>0</v>
      </c>
      <c r="CP226" s="26">
        <f t="shared" si="518"/>
        <v>0</v>
      </c>
      <c r="CQ226" s="40"/>
      <c r="CR226" s="27">
        <f t="shared" ref="CR226:CS226" si="519">SUM(CR214:CR225)</f>
        <v>0</v>
      </c>
      <c r="CS226" s="26">
        <f t="shared" si="519"/>
        <v>0</v>
      </c>
      <c r="CT226" s="40"/>
      <c r="CU226" s="27">
        <f t="shared" ref="CU226:CV226" si="520">SUM(CU214:CU225)</f>
        <v>0</v>
      </c>
      <c r="CV226" s="26">
        <f t="shared" si="520"/>
        <v>0</v>
      </c>
      <c r="CW226" s="40"/>
      <c r="CX226" s="27">
        <f t="shared" ref="CX226:CY226" si="521">SUM(CX214:CX225)</f>
        <v>0</v>
      </c>
      <c r="CY226" s="26">
        <f t="shared" si="521"/>
        <v>0</v>
      </c>
      <c r="CZ226" s="40"/>
      <c r="DA226" s="27">
        <f t="shared" ref="DA226:DB226" si="522">SUM(DA214:DA225)</f>
        <v>3.0000000000000001E-3</v>
      </c>
      <c r="DB226" s="26">
        <f t="shared" si="522"/>
        <v>0.224</v>
      </c>
      <c r="DC226" s="40"/>
      <c r="DD226" s="27">
        <f t="shared" ref="DD226:DE226" si="523">SUM(DD214:DD225)</f>
        <v>0</v>
      </c>
      <c r="DE226" s="26">
        <f t="shared" si="523"/>
        <v>0</v>
      </c>
      <c r="DF226" s="40"/>
      <c r="DG226" s="27">
        <f t="shared" ref="DG226:DH226" si="524">SUM(DG214:DG225)</f>
        <v>0.1188</v>
      </c>
      <c r="DH226" s="26">
        <f t="shared" si="524"/>
        <v>6.9889999999999999</v>
      </c>
      <c r="DI226" s="40"/>
      <c r="DJ226" s="27">
        <f t="shared" ref="DJ226:DK226" si="525">SUM(DJ214:DJ225)</f>
        <v>0</v>
      </c>
      <c r="DK226" s="26">
        <f t="shared" si="525"/>
        <v>0</v>
      </c>
      <c r="DL226" s="40"/>
      <c r="DM226" s="27">
        <f t="shared" ref="DM226:DN226" si="526">SUM(DM214:DM225)</f>
        <v>0</v>
      </c>
      <c r="DN226" s="26">
        <f t="shared" si="526"/>
        <v>0</v>
      </c>
      <c r="DO226" s="40"/>
      <c r="DP226" s="27">
        <f t="shared" ref="DP226:DQ226" si="527">SUM(DP214:DP225)</f>
        <v>7.5000000000000002E-4</v>
      </c>
      <c r="DQ226" s="26">
        <f t="shared" si="527"/>
        <v>1.9E-2</v>
      </c>
      <c r="DR226" s="40"/>
      <c r="DS226" s="27">
        <f t="shared" ref="DS226:DT226" si="528">SUM(DS214:DS225)</f>
        <v>0</v>
      </c>
      <c r="DT226" s="26">
        <f t="shared" si="528"/>
        <v>0</v>
      </c>
      <c r="DU226" s="40"/>
      <c r="DV226" s="27">
        <f t="shared" si="480"/>
        <v>0.39464999999999995</v>
      </c>
      <c r="DW226" s="28">
        <f t="shared" si="481"/>
        <v>12.651</v>
      </c>
    </row>
    <row r="227" spans="1:127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529">IF(F227=0,0,G227/F227*1000)</f>
        <v>0</v>
      </c>
      <c r="I227" s="8">
        <v>0</v>
      </c>
      <c r="J227" s="6">
        <v>0</v>
      </c>
      <c r="K227" s="5">
        <f t="shared" ref="K227:K238" si="530">IF(I227=0,0,J227/I227*1000)</f>
        <v>0</v>
      </c>
      <c r="L227" s="8">
        <v>0</v>
      </c>
      <c r="M227" s="6">
        <v>0</v>
      </c>
      <c r="N227" s="5">
        <f t="shared" ref="N227:N238" si="531">IF(L227=0,0,M227/L227*1000)</f>
        <v>0</v>
      </c>
      <c r="O227" s="8">
        <v>0</v>
      </c>
      <c r="P227" s="6">
        <v>0</v>
      </c>
      <c r="Q227" s="5">
        <f t="shared" ref="Q227:Q238" si="532">IF(O227=0,0,P227/O227*1000)</f>
        <v>0</v>
      </c>
      <c r="R227" s="8">
        <v>0</v>
      </c>
      <c r="S227" s="6">
        <v>0</v>
      </c>
      <c r="T227" s="5">
        <f t="shared" ref="T227:T238" si="533">IF(R227=0,0,S227/R227*1000)</f>
        <v>0</v>
      </c>
      <c r="U227" s="8">
        <v>0</v>
      </c>
      <c r="V227" s="6">
        <v>0</v>
      </c>
      <c r="W227" s="5">
        <f t="shared" ref="W227:W238" si="534">IF(U227=0,0,V227/U227*1000)</f>
        <v>0</v>
      </c>
      <c r="X227" s="8">
        <v>0</v>
      </c>
      <c r="Y227" s="6">
        <v>0</v>
      </c>
      <c r="Z227" s="5">
        <f t="shared" ref="Z227:Z238" si="535">IF(X227=0,0,Y227/X227*1000)</f>
        <v>0</v>
      </c>
      <c r="AA227" s="8">
        <v>0</v>
      </c>
      <c r="AB227" s="6">
        <v>0</v>
      </c>
      <c r="AC227" s="5">
        <f t="shared" ref="AC227:AC238" si="536">IF(AA227=0,0,AB227/AA227*1000)</f>
        <v>0</v>
      </c>
      <c r="AD227" s="8">
        <v>0</v>
      </c>
      <c r="AE227" s="6">
        <v>0</v>
      </c>
      <c r="AF227" s="5">
        <f t="shared" ref="AF227:AF238" si="537">IF(AD227=0,0,AE227/AD227*1000)</f>
        <v>0</v>
      </c>
      <c r="AG227" s="8">
        <v>0</v>
      </c>
      <c r="AH227" s="6">
        <v>0</v>
      </c>
      <c r="AI227" s="5">
        <f t="shared" ref="AI227:AI238" si="538">IF(AG227=0,0,AH227/AG227*1000)</f>
        <v>0</v>
      </c>
      <c r="AJ227" s="8">
        <v>0</v>
      </c>
      <c r="AK227" s="6">
        <v>0</v>
      </c>
      <c r="AL227" s="5">
        <f t="shared" ref="AL227:AL238" si="539">IF(AJ227=0,0,AK227/AJ227*1000)</f>
        <v>0</v>
      </c>
      <c r="AM227" s="8">
        <v>0</v>
      </c>
      <c r="AN227" s="6">
        <v>0</v>
      </c>
      <c r="AO227" s="5">
        <f t="shared" ref="AO227:AO238" si="540">IF(AM227=0,0,AN227/AM227*1000)</f>
        <v>0</v>
      </c>
      <c r="AP227" s="8">
        <v>0</v>
      </c>
      <c r="AQ227" s="6">
        <v>0</v>
      </c>
      <c r="AR227" s="5">
        <f t="shared" ref="AR227:AR238" si="541">IF(AP227=0,0,AQ227/AP227*1000)</f>
        <v>0</v>
      </c>
      <c r="AS227" s="8">
        <v>0</v>
      </c>
      <c r="AT227" s="6">
        <v>0</v>
      </c>
      <c r="AU227" s="5">
        <f t="shared" ref="AU227:AU238" si="542">IF(AS227=0,0,AT227/AS227*1000)</f>
        <v>0</v>
      </c>
      <c r="AV227" s="8">
        <v>0</v>
      </c>
      <c r="AW227" s="6">
        <v>0</v>
      </c>
      <c r="AX227" s="5">
        <f t="shared" ref="AX227:AX238" si="543">IF(AV227=0,0,AW227/AV227*1000)</f>
        <v>0</v>
      </c>
      <c r="AY227" s="8">
        <v>0</v>
      </c>
      <c r="AZ227" s="6">
        <v>0</v>
      </c>
      <c r="BA227" s="5">
        <f t="shared" ref="BA227:BA238" si="544">IF(AY227=0,0,AZ227/AY227*1000)</f>
        <v>0</v>
      </c>
      <c r="BB227" s="8">
        <v>0</v>
      </c>
      <c r="BC227" s="6">
        <v>0</v>
      </c>
      <c r="BD227" s="5">
        <f t="shared" ref="BD227:BD238" si="545">IF(BB227=0,0,BC227/BB227*1000)</f>
        <v>0</v>
      </c>
      <c r="BE227" s="8">
        <v>0</v>
      </c>
      <c r="BF227" s="6">
        <v>0</v>
      </c>
      <c r="BG227" s="5">
        <f t="shared" ref="BG227:BG238" si="546">IF(BE227=0,0,BF227/BE227*1000)</f>
        <v>0</v>
      </c>
      <c r="BH227" s="8">
        <v>0</v>
      </c>
      <c r="BI227" s="6">
        <v>0</v>
      </c>
      <c r="BJ227" s="5">
        <f t="shared" ref="BJ227:BJ238" si="547">IF(BH227=0,0,BI227/BH227*1000)</f>
        <v>0</v>
      </c>
      <c r="BK227" s="8">
        <v>0</v>
      </c>
      <c r="BL227" s="6">
        <v>0</v>
      </c>
      <c r="BM227" s="5">
        <f t="shared" ref="BM227:BM238" si="548">IF(BK227=0,0,BL227/BK227*1000)</f>
        <v>0</v>
      </c>
      <c r="BN227" s="8">
        <v>0</v>
      </c>
      <c r="BO227" s="6">
        <v>0</v>
      </c>
      <c r="BP227" s="5">
        <f t="shared" ref="BP227:BP238" si="549">IF(BN227=0,0,BO227/BN227*1000)</f>
        <v>0</v>
      </c>
      <c r="BQ227" s="8">
        <v>0</v>
      </c>
      <c r="BR227" s="6">
        <v>0</v>
      </c>
      <c r="BS227" s="5">
        <f t="shared" ref="BS227:BS238" si="550">IF(BQ227=0,0,BR227/BQ227*1000)</f>
        <v>0</v>
      </c>
      <c r="BT227" s="8">
        <v>0</v>
      </c>
      <c r="BU227" s="6">
        <v>0</v>
      </c>
      <c r="BV227" s="5">
        <f t="shared" ref="BV227:BV238" si="551">IF(BT227=0,0,BU227/BT227*1000)</f>
        <v>0</v>
      </c>
      <c r="BW227" s="8">
        <v>0</v>
      </c>
      <c r="BX227" s="6">
        <v>0</v>
      </c>
      <c r="BY227" s="5">
        <f t="shared" ref="BY227:BY238" si="552">IF(BW227=0,0,BX227/BW227*1000)</f>
        <v>0</v>
      </c>
      <c r="BZ227" s="8">
        <v>0</v>
      </c>
      <c r="CA227" s="6">
        <v>0</v>
      </c>
      <c r="CB227" s="5">
        <f t="shared" ref="CB227:CB238" si="553">IF(BZ227=0,0,CA227/BZ227*1000)</f>
        <v>0</v>
      </c>
      <c r="CC227" s="8">
        <v>0</v>
      </c>
      <c r="CD227" s="6">
        <v>0</v>
      </c>
      <c r="CE227" s="5">
        <f t="shared" ref="CE227:CE238" si="554">IF(CC227=0,0,CD227/CC227*1000)</f>
        <v>0</v>
      </c>
      <c r="CF227" s="8">
        <v>0</v>
      </c>
      <c r="CG227" s="6">
        <v>0</v>
      </c>
      <c r="CH227" s="5">
        <f t="shared" ref="CH227:CH238" si="555">IF(CF227=0,0,CG227/CF227*1000)</f>
        <v>0</v>
      </c>
      <c r="CI227" s="8">
        <v>0</v>
      </c>
      <c r="CJ227" s="6">
        <v>0</v>
      </c>
      <c r="CK227" s="5">
        <f t="shared" ref="CK227:CK238" si="556">IF(CI227=0,0,CJ227/CI227*1000)</f>
        <v>0</v>
      </c>
      <c r="CL227" s="8">
        <v>0</v>
      </c>
      <c r="CM227" s="6">
        <v>0</v>
      </c>
      <c r="CN227" s="5">
        <f t="shared" ref="CN227:CN238" si="557">IF(CL227=0,0,CM227/CL227*1000)</f>
        <v>0</v>
      </c>
      <c r="CO227" s="8">
        <v>0</v>
      </c>
      <c r="CP227" s="6">
        <v>0</v>
      </c>
      <c r="CQ227" s="5">
        <f t="shared" ref="CQ227:CQ238" si="558">IF(CO227=0,0,CP227/CO227*1000)</f>
        <v>0</v>
      </c>
      <c r="CR227" s="8">
        <v>0</v>
      </c>
      <c r="CS227" s="6">
        <v>0</v>
      </c>
      <c r="CT227" s="5">
        <f t="shared" ref="CT227:CT238" si="559">IF(CR227=0,0,CS227/CR227*1000)</f>
        <v>0</v>
      </c>
      <c r="CU227" s="8">
        <v>0</v>
      </c>
      <c r="CV227" s="6">
        <v>0</v>
      </c>
      <c r="CW227" s="5">
        <f t="shared" ref="CW227:CW238" si="560">IF(CU227=0,0,CV227/CU227*1000)</f>
        <v>0</v>
      </c>
      <c r="CX227" s="8">
        <v>0</v>
      </c>
      <c r="CY227" s="6">
        <v>0</v>
      </c>
      <c r="CZ227" s="5">
        <f t="shared" ref="CZ227:CZ238" si="561">IF(CX227=0,0,CY227/CX227*1000)</f>
        <v>0</v>
      </c>
      <c r="DA227" s="8">
        <v>0</v>
      </c>
      <c r="DB227" s="6">
        <v>0</v>
      </c>
      <c r="DC227" s="5">
        <f t="shared" ref="DC227:DC238" si="562">IF(DA227=0,0,DB227/DA227*1000)</f>
        <v>0</v>
      </c>
      <c r="DD227" s="8">
        <v>0</v>
      </c>
      <c r="DE227" s="6">
        <v>0</v>
      </c>
      <c r="DF227" s="5">
        <f t="shared" ref="DF227:DF238" si="563">IF(DD227=0,0,DE227/DD227*1000)</f>
        <v>0</v>
      </c>
      <c r="DG227" s="8">
        <v>0</v>
      </c>
      <c r="DH227" s="6">
        <v>0</v>
      </c>
      <c r="DI227" s="5">
        <f t="shared" ref="DI227:DI238" si="564">IF(DG227=0,0,DH227/DG227*1000)</f>
        <v>0</v>
      </c>
      <c r="DJ227" s="8">
        <v>0</v>
      </c>
      <c r="DK227" s="6">
        <v>0</v>
      </c>
      <c r="DL227" s="5">
        <f t="shared" ref="DL227:DL238" si="565">IF(DJ227=0,0,DK227/DJ227*1000)</f>
        <v>0</v>
      </c>
      <c r="DM227" s="8">
        <v>0</v>
      </c>
      <c r="DN227" s="6">
        <v>0</v>
      </c>
      <c r="DO227" s="5">
        <f t="shared" ref="DO227:DO238" si="566">IF(DM227=0,0,DN227/DM227*1000)</f>
        <v>0</v>
      </c>
      <c r="DP227" s="8">
        <v>0</v>
      </c>
      <c r="DQ227" s="6">
        <v>0</v>
      </c>
      <c r="DR227" s="5">
        <f t="shared" ref="DR227:DR238" si="567">IF(DP227=0,0,DQ227/DP227*1000)</f>
        <v>0</v>
      </c>
      <c r="DS227" s="8">
        <v>0</v>
      </c>
      <c r="DT227" s="6">
        <v>0</v>
      </c>
      <c r="DU227" s="5">
        <f t="shared" ref="DU227:DU238" si="568">IF(DS227=0,0,DT227/DS227*1000)</f>
        <v>0</v>
      </c>
      <c r="DV227" s="8">
        <f t="shared" ref="DV227:DV239" si="569">F227+L227+AG227+BN227+BZ227+CC227+CF227+CI227+DG227+CX227+DD227+DA227+AS227+AJ227+DP227+BH227+BB227+BW227+CU227+DM227+BK227+CO227+DJ227+BT227+AD227+AY227+AP227+R227+C227+DS227+AM227+CR227+X227+O227+BQ227+I227+AV227+U227+BE227</f>
        <v>0</v>
      </c>
      <c r="DW227" s="5">
        <f t="shared" ref="DW227:DW239" si="570">G227+M227+AH227+BO227+CA227+CD227+CG227+CJ227+DH227+CY227+DE227+DB227+AT227+AK227+DQ227+BI227+BC227+BX227+CV227+DN227+BL227+CP227+DK227+BU227+AE227+AZ227+AQ227+S227+D227+DT227+AN227+CS227+Y227+P227+BR227+J227+AW227+V227+BF227</f>
        <v>0</v>
      </c>
    </row>
    <row r="228" spans="1:127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71">IF(C228=0,0,D228/C228*1000)</f>
        <v>0</v>
      </c>
      <c r="F228" s="8">
        <v>0</v>
      </c>
      <c r="G228" s="6">
        <v>0</v>
      </c>
      <c r="H228" s="5">
        <f t="shared" si="529"/>
        <v>0</v>
      </c>
      <c r="I228" s="8">
        <v>0</v>
      </c>
      <c r="J228" s="6">
        <v>0</v>
      </c>
      <c r="K228" s="5">
        <f t="shared" si="530"/>
        <v>0</v>
      </c>
      <c r="L228" s="8">
        <v>0</v>
      </c>
      <c r="M228" s="6">
        <v>0</v>
      </c>
      <c r="N228" s="5">
        <f t="shared" si="531"/>
        <v>0</v>
      </c>
      <c r="O228" s="8">
        <v>0</v>
      </c>
      <c r="P228" s="6">
        <v>0</v>
      </c>
      <c r="Q228" s="5">
        <f t="shared" si="532"/>
        <v>0</v>
      </c>
      <c r="R228" s="8">
        <v>0</v>
      </c>
      <c r="S228" s="6">
        <v>0</v>
      </c>
      <c r="T228" s="5">
        <f t="shared" si="533"/>
        <v>0</v>
      </c>
      <c r="U228" s="8">
        <v>0</v>
      </c>
      <c r="V228" s="6">
        <v>0</v>
      </c>
      <c r="W228" s="5">
        <f t="shared" si="534"/>
        <v>0</v>
      </c>
      <c r="X228" s="8">
        <v>0</v>
      </c>
      <c r="Y228" s="6">
        <v>0</v>
      </c>
      <c r="Z228" s="5">
        <f t="shared" si="535"/>
        <v>0</v>
      </c>
      <c r="AA228" s="8">
        <v>0</v>
      </c>
      <c r="AB228" s="6">
        <v>0</v>
      </c>
      <c r="AC228" s="5">
        <f t="shared" si="536"/>
        <v>0</v>
      </c>
      <c r="AD228" s="8">
        <v>0</v>
      </c>
      <c r="AE228" s="6">
        <v>0</v>
      </c>
      <c r="AF228" s="5">
        <f t="shared" si="537"/>
        <v>0</v>
      </c>
      <c r="AG228" s="8">
        <v>0</v>
      </c>
      <c r="AH228" s="6">
        <v>0</v>
      </c>
      <c r="AI228" s="5">
        <f t="shared" si="538"/>
        <v>0</v>
      </c>
      <c r="AJ228" s="8">
        <v>0</v>
      </c>
      <c r="AK228" s="6">
        <v>0</v>
      </c>
      <c r="AL228" s="5">
        <f t="shared" si="539"/>
        <v>0</v>
      </c>
      <c r="AM228" s="8">
        <v>0</v>
      </c>
      <c r="AN228" s="6">
        <v>0</v>
      </c>
      <c r="AO228" s="5">
        <f t="shared" si="540"/>
        <v>0</v>
      </c>
      <c r="AP228" s="8">
        <v>0</v>
      </c>
      <c r="AQ228" s="6">
        <v>0</v>
      </c>
      <c r="AR228" s="5">
        <f t="shared" si="541"/>
        <v>0</v>
      </c>
      <c r="AS228" s="8">
        <v>0</v>
      </c>
      <c r="AT228" s="6">
        <v>0</v>
      </c>
      <c r="AU228" s="5">
        <f t="shared" si="542"/>
        <v>0</v>
      </c>
      <c r="AV228" s="8">
        <v>0</v>
      </c>
      <c r="AW228" s="6">
        <v>0</v>
      </c>
      <c r="AX228" s="5">
        <f t="shared" si="543"/>
        <v>0</v>
      </c>
      <c r="AY228" s="8">
        <v>0</v>
      </c>
      <c r="AZ228" s="6">
        <v>0</v>
      </c>
      <c r="BA228" s="5">
        <f t="shared" si="544"/>
        <v>0</v>
      </c>
      <c r="BB228" s="8">
        <v>0</v>
      </c>
      <c r="BC228" s="6">
        <v>0</v>
      </c>
      <c r="BD228" s="5">
        <f t="shared" si="545"/>
        <v>0</v>
      </c>
      <c r="BE228" s="8">
        <v>0</v>
      </c>
      <c r="BF228" s="6">
        <v>0</v>
      </c>
      <c r="BG228" s="5">
        <f t="shared" si="546"/>
        <v>0</v>
      </c>
      <c r="BH228" s="8">
        <v>0</v>
      </c>
      <c r="BI228" s="6">
        <v>0</v>
      </c>
      <c r="BJ228" s="5">
        <f t="shared" si="547"/>
        <v>0</v>
      </c>
      <c r="BK228" s="8">
        <v>0</v>
      </c>
      <c r="BL228" s="6">
        <v>0</v>
      </c>
      <c r="BM228" s="5">
        <f t="shared" si="548"/>
        <v>0</v>
      </c>
      <c r="BN228" s="8">
        <v>0</v>
      </c>
      <c r="BO228" s="6">
        <v>0</v>
      </c>
      <c r="BP228" s="5">
        <f t="shared" si="549"/>
        <v>0</v>
      </c>
      <c r="BQ228" s="8">
        <v>0</v>
      </c>
      <c r="BR228" s="6">
        <v>0</v>
      </c>
      <c r="BS228" s="5">
        <f t="shared" si="550"/>
        <v>0</v>
      </c>
      <c r="BT228" s="8">
        <v>0</v>
      </c>
      <c r="BU228" s="6">
        <v>0</v>
      </c>
      <c r="BV228" s="5">
        <f t="shared" si="551"/>
        <v>0</v>
      </c>
      <c r="BW228" s="8">
        <v>0</v>
      </c>
      <c r="BX228" s="6">
        <v>0</v>
      </c>
      <c r="BY228" s="5">
        <f t="shared" si="552"/>
        <v>0</v>
      </c>
      <c r="BZ228" s="8">
        <v>0</v>
      </c>
      <c r="CA228" s="6">
        <v>0</v>
      </c>
      <c r="CB228" s="5">
        <f t="shared" si="553"/>
        <v>0</v>
      </c>
      <c r="CC228" s="8">
        <v>0</v>
      </c>
      <c r="CD228" s="6">
        <v>0</v>
      </c>
      <c r="CE228" s="5">
        <f t="shared" si="554"/>
        <v>0</v>
      </c>
      <c r="CF228" s="8">
        <v>0</v>
      </c>
      <c r="CG228" s="6">
        <v>0</v>
      </c>
      <c r="CH228" s="5">
        <f t="shared" si="555"/>
        <v>0</v>
      </c>
      <c r="CI228" s="8">
        <v>0</v>
      </c>
      <c r="CJ228" s="6">
        <v>0</v>
      </c>
      <c r="CK228" s="5">
        <f t="shared" si="556"/>
        <v>0</v>
      </c>
      <c r="CL228" s="8">
        <v>0</v>
      </c>
      <c r="CM228" s="6">
        <v>0</v>
      </c>
      <c r="CN228" s="5">
        <f t="shared" si="557"/>
        <v>0</v>
      </c>
      <c r="CO228" s="8">
        <v>0</v>
      </c>
      <c r="CP228" s="6">
        <v>0</v>
      </c>
      <c r="CQ228" s="5">
        <f t="shared" si="558"/>
        <v>0</v>
      </c>
      <c r="CR228" s="8">
        <v>0</v>
      </c>
      <c r="CS228" s="6">
        <v>0</v>
      </c>
      <c r="CT228" s="5">
        <f t="shared" si="559"/>
        <v>0</v>
      </c>
      <c r="CU228" s="8">
        <v>0</v>
      </c>
      <c r="CV228" s="6">
        <v>0</v>
      </c>
      <c r="CW228" s="5">
        <f t="shared" si="560"/>
        <v>0</v>
      </c>
      <c r="CX228" s="8">
        <v>0</v>
      </c>
      <c r="CY228" s="6">
        <v>0</v>
      </c>
      <c r="CZ228" s="5">
        <f t="shared" si="561"/>
        <v>0</v>
      </c>
      <c r="DA228" s="8">
        <v>0</v>
      </c>
      <c r="DB228" s="6">
        <v>0</v>
      </c>
      <c r="DC228" s="5">
        <f t="shared" si="562"/>
        <v>0</v>
      </c>
      <c r="DD228" s="8">
        <v>0</v>
      </c>
      <c r="DE228" s="6">
        <v>0</v>
      </c>
      <c r="DF228" s="5">
        <f t="shared" si="563"/>
        <v>0</v>
      </c>
      <c r="DG228" s="8">
        <v>0</v>
      </c>
      <c r="DH228" s="6">
        <v>0</v>
      </c>
      <c r="DI228" s="5">
        <f t="shared" si="564"/>
        <v>0</v>
      </c>
      <c r="DJ228" s="8">
        <v>0</v>
      </c>
      <c r="DK228" s="6">
        <v>0</v>
      </c>
      <c r="DL228" s="5">
        <f t="shared" si="565"/>
        <v>0</v>
      </c>
      <c r="DM228" s="8">
        <v>0</v>
      </c>
      <c r="DN228" s="6">
        <v>0</v>
      </c>
      <c r="DO228" s="5">
        <f t="shared" si="566"/>
        <v>0</v>
      </c>
      <c r="DP228" s="8">
        <v>0</v>
      </c>
      <c r="DQ228" s="6">
        <v>0</v>
      </c>
      <c r="DR228" s="5">
        <f t="shared" si="567"/>
        <v>0</v>
      </c>
      <c r="DS228" s="8">
        <v>0</v>
      </c>
      <c r="DT228" s="6">
        <v>0</v>
      </c>
      <c r="DU228" s="5">
        <f t="shared" si="568"/>
        <v>0</v>
      </c>
      <c r="DV228" s="8">
        <f t="shared" si="569"/>
        <v>0</v>
      </c>
      <c r="DW228" s="5">
        <f t="shared" si="570"/>
        <v>0</v>
      </c>
    </row>
    <row r="229" spans="1:127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71"/>
        <v>0</v>
      </c>
      <c r="F229" s="8">
        <v>0</v>
      </c>
      <c r="G229" s="6">
        <v>0</v>
      </c>
      <c r="H229" s="5">
        <f t="shared" si="529"/>
        <v>0</v>
      </c>
      <c r="I229" s="8">
        <v>0</v>
      </c>
      <c r="J229" s="6">
        <v>0</v>
      </c>
      <c r="K229" s="5">
        <f t="shared" si="530"/>
        <v>0</v>
      </c>
      <c r="L229" s="8">
        <v>0</v>
      </c>
      <c r="M229" s="6">
        <v>0</v>
      </c>
      <c r="N229" s="5">
        <f t="shared" si="531"/>
        <v>0</v>
      </c>
      <c r="O229" s="8">
        <v>0</v>
      </c>
      <c r="P229" s="6">
        <v>0</v>
      </c>
      <c r="Q229" s="5">
        <f t="shared" si="532"/>
        <v>0</v>
      </c>
      <c r="R229" s="8">
        <v>0</v>
      </c>
      <c r="S229" s="6">
        <v>0</v>
      </c>
      <c r="T229" s="5">
        <f t="shared" si="533"/>
        <v>0</v>
      </c>
      <c r="U229" s="8">
        <v>0</v>
      </c>
      <c r="V229" s="6">
        <v>0</v>
      </c>
      <c r="W229" s="5">
        <f t="shared" si="534"/>
        <v>0</v>
      </c>
      <c r="X229" s="8">
        <v>0</v>
      </c>
      <c r="Y229" s="6">
        <v>0</v>
      </c>
      <c r="Z229" s="5">
        <f t="shared" si="535"/>
        <v>0</v>
      </c>
      <c r="AA229" s="8">
        <v>0</v>
      </c>
      <c r="AB229" s="6">
        <v>0</v>
      </c>
      <c r="AC229" s="5">
        <f t="shared" si="536"/>
        <v>0</v>
      </c>
      <c r="AD229" s="8">
        <v>0</v>
      </c>
      <c r="AE229" s="6">
        <v>0</v>
      </c>
      <c r="AF229" s="5">
        <f t="shared" si="537"/>
        <v>0</v>
      </c>
      <c r="AG229" s="8">
        <v>0</v>
      </c>
      <c r="AH229" s="6">
        <v>0</v>
      </c>
      <c r="AI229" s="5">
        <f t="shared" si="538"/>
        <v>0</v>
      </c>
      <c r="AJ229" s="8">
        <v>0</v>
      </c>
      <c r="AK229" s="6">
        <v>0</v>
      </c>
      <c r="AL229" s="5">
        <f t="shared" si="539"/>
        <v>0</v>
      </c>
      <c r="AM229" s="8">
        <v>0</v>
      </c>
      <c r="AN229" s="6">
        <v>0</v>
      </c>
      <c r="AO229" s="5">
        <f t="shared" si="540"/>
        <v>0</v>
      </c>
      <c r="AP229" s="8">
        <v>0</v>
      </c>
      <c r="AQ229" s="6">
        <v>0</v>
      </c>
      <c r="AR229" s="5">
        <f t="shared" si="541"/>
        <v>0</v>
      </c>
      <c r="AS229" s="8">
        <v>0</v>
      </c>
      <c r="AT229" s="6">
        <v>0</v>
      </c>
      <c r="AU229" s="5">
        <f t="shared" si="542"/>
        <v>0</v>
      </c>
      <c r="AV229" s="8">
        <v>0</v>
      </c>
      <c r="AW229" s="6">
        <v>0</v>
      </c>
      <c r="AX229" s="5">
        <f t="shared" si="543"/>
        <v>0</v>
      </c>
      <c r="AY229" s="8">
        <v>0</v>
      </c>
      <c r="AZ229" s="6">
        <v>0</v>
      </c>
      <c r="BA229" s="5">
        <f t="shared" si="544"/>
        <v>0</v>
      </c>
      <c r="BB229" s="8">
        <v>0</v>
      </c>
      <c r="BC229" s="6">
        <v>0</v>
      </c>
      <c r="BD229" s="5">
        <f t="shared" si="545"/>
        <v>0</v>
      </c>
      <c r="BE229" s="8">
        <v>0</v>
      </c>
      <c r="BF229" s="6">
        <v>0</v>
      </c>
      <c r="BG229" s="5">
        <f t="shared" si="546"/>
        <v>0</v>
      </c>
      <c r="BH229" s="8">
        <v>0</v>
      </c>
      <c r="BI229" s="6">
        <v>0</v>
      </c>
      <c r="BJ229" s="5">
        <f t="shared" si="547"/>
        <v>0</v>
      </c>
      <c r="BK229" s="8">
        <v>0</v>
      </c>
      <c r="BL229" s="6">
        <v>0</v>
      </c>
      <c r="BM229" s="5">
        <f t="shared" si="548"/>
        <v>0</v>
      </c>
      <c r="BN229" s="8">
        <v>0</v>
      </c>
      <c r="BO229" s="6">
        <v>0</v>
      </c>
      <c r="BP229" s="5">
        <f t="shared" si="549"/>
        <v>0</v>
      </c>
      <c r="BQ229" s="8">
        <v>0</v>
      </c>
      <c r="BR229" s="6">
        <v>0</v>
      </c>
      <c r="BS229" s="5">
        <f t="shared" si="550"/>
        <v>0</v>
      </c>
      <c r="BT229" s="8">
        <v>0</v>
      </c>
      <c r="BU229" s="6">
        <v>0</v>
      </c>
      <c r="BV229" s="5">
        <f t="shared" si="551"/>
        <v>0</v>
      </c>
      <c r="BW229" s="8">
        <v>0</v>
      </c>
      <c r="BX229" s="6">
        <v>0</v>
      </c>
      <c r="BY229" s="5">
        <f t="shared" si="552"/>
        <v>0</v>
      </c>
      <c r="BZ229" s="8">
        <v>0</v>
      </c>
      <c r="CA229" s="6">
        <v>0</v>
      </c>
      <c r="CB229" s="5">
        <f t="shared" si="553"/>
        <v>0</v>
      </c>
      <c r="CC229" s="101">
        <v>0.247</v>
      </c>
      <c r="CD229" s="102">
        <v>3.3149999999999999</v>
      </c>
      <c r="CE229" s="5">
        <f t="shared" si="554"/>
        <v>13421.052631578947</v>
      </c>
      <c r="CF229" s="8">
        <v>0</v>
      </c>
      <c r="CG229" s="6">
        <v>0</v>
      </c>
      <c r="CH229" s="5">
        <f t="shared" si="555"/>
        <v>0</v>
      </c>
      <c r="CI229" s="8">
        <v>0</v>
      </c>
      <c r="CJ229" s="6">
        <v>0</v>
      </c>
      <c r="CK229" s="5">
        <f t="shared" si="556"/>
        <v>0</v>
      </c>
      <c r="CL229" s="8">
        <v>0</v>
      </c>
      <c r="CM229" s="6">
        <v>0</v>
      </c>
      <c r="CN229" s="5">
        <f t="shared" si="557"/>
        <v>0</v>
      </c>
      <c r="CO229" s="8">
        <v>0</v>
      </c>
      <c r="CP229" s="6">
        <v>0</v>
      </c>
      <c r="CQ229" s="5">
        <f t="shared" si="558"/>
        <v>0</v>
      </c>
      <c r="CR229" s="8">
        <v>0</v>
      </c>
      <c r="CS229" s="6">
        <v>0</v>
      </c>
      <c r="CT229" s="5">
        <f t="shared" si="559"/>
        <v>0</v>
      </c>
      <c r="CU229" s="8">
        <v>0</v>
      </c>
      <c r="CV229" s="6">
        <v>0</v>
      </c>
      <c r="CW229" s="5">
        <f t="shared" si="560"/>
        <v>0</v>
      </c>
      <c r="CX229" s="8">
        <v>0</v>
      </c>
      <c r="CY229" s="6">
        <v>0</v>
      </c>
      <c r="CZ229" s="5">
        <f t="shared" si="561"/>
        <v>0</v>
      </c>
      <c r="DA229" s="8">
        <v>0</v>
      </c>
      <c r="DB229" s="6">
        <v>0</v>
      </c>
      <c r="DC229" s="5">
        <f t="shared" si="562"/>
        <v>0</v>
      </c>
      <c r="DD229" s="8">
        <v>0</v>
      </c>
      <c r="DE229" s="6">
        <v>0</v>
      </c>
      <c r="DF229" s="5">
        <f t="shared" si="563"/>
        <v>0</v>
      </c>
      <c r="DG229" s="8">
        <v>0</v>
      </c>
      <c r="DH229" s="6">
        <v>0</v>
      </c>
      <c r="DI229" s="5">
        <f t="shared" si="564"/>
        <v>0</v>
      </c>
      <c r="DJ229" s="8">
        <v>0</v>
      </c>
      <c r="DK229" s="6">
        <v>0</v>
      </c>
      <c r="DL229" s="5">
        <f t="shared" si="565"/>
        <v>0</v>
      </c>
      <c r="DM229" s="8">
        <v>0</v>
      </c>
      <c r="DN229" s="6">
        <v>0</v>
      </c>
      <c r="DO229" s="5">
        <f t="shared" si="566"/>
        <v>0</v>
      </c>
      <c r="DP229" s="8">
        <v>0</v>
      </c>
      <c r="DQ229" s="6">
        <v>0</v>
      </c>
      <c r="DR229" s="5">
        <f t="shared" si="567"/>
        <v>0</v>
      </c>
      <c r="DS229" s="8">
        <v>0</v>
      </c>
      <c r="DT229" s="6">
        <v>0</v>
      </c>
      <c r="DU229" s="5">
        <f t="shared" si="568"/>
        <v>0</v>
      </c>
      <c r="DV229" s="8">
        <f t="shared" si="569"/>
        <v>0.247</v>
      </c>
      <c r="DW229" s="5">
        <f t="shared" si="570"/>
        <v>3.3149999999999999</v>
      </c>
    </row>
    <row r="230" spans="1:127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529"/>
        <v>0</v>
      </c>
      <c r="I230" s="8">
        <v>0</v>
      </c>
      <c r="J230" s="6">
        <v>0</v>
      </c>
      <c r="K230" s="5">
        <f t="shared" si="530"/>
        <v>0</v>
      </c>
      <c r="L230" s="8">
        <v>0</v>
      </c>
      <c r="M230" s="6">
        <v>0</v>
      </c>
      <c r="N230" s="5">
        <f t="shared" si="531"/>
        <v>0</v>
      </c>
      <c r="O230" s="8">
        <v>0</v>
      </c>
      <c r="P230" s="6">
        <v>0</v>
      </c>
      <c r="Q230" s="5">
        <f t="shared" si="532"/>
        <v>0</v>
      </c>
      <c r="R230" s="8">
        <v>0</v>
      </c>
      <c r="S230" s="6">
        <v>0</v>
      </c>
      <c r="T230" s="5">
        <f t="shared" si="533"/>
        <v>0</v>
      </c>
      <c r="U230" s="101">
        <v>0.16</v>
      </c>
      <c r="V230" s="102">
        <v>19.2</v>
      </c>
      <c r="W230" s="5">
        <f t="shared" si="534"/>
        <v>120000</v>
      </c>
      <c r="X230" s="8">
        <v>0</v>
      </c>
      <c r="Y230" s="6">
        <v>0</v>
      </c>
      <c r="Z230" s="5">
        <f t="shared" si="535"/>
        <v>0</v>
      </c>
      <c r="AA230" s="8">
        <v>0</v>
      </c>
      <c r="AB230" s="6">
        <v>0</v>
      </c>
      <c r="AC230" s="5">
        <f t="shared" si="536"/>
        <v>0</v>
      </c>
      <c r="AD230" s="8">
        <v>0</v>
      </c>
      <c r="AE230" s="6">
        <v>0</v>
      </c>
      <c r="AF230" s="5">
        <f t="shared" si="537"/>
        <v>0</v>
      </c>
      <c r="AG230" s="8">
        <v>0</v>
      </c>
      <c r="AH230" s="6">
        <v>0</v>
      </c>
      <c r="AI230" s="5">
        <f t="shared" si="538"/>
        <v>0</v>
      </c>
      <c r="AJ230" s="8">
        <v>0</v>
      </c>
      <c r="AK230" s="6">
        <v>0</v>
      </c>
      <c r="AL230" s="5">
        <f t="shared" si="539"/>
        <v>0</v>
      </c>
      <c r="AM230" s="8">
        <v>0</v>
      </c>
      <c r="AN230" s="6">
        <v>0</v>
      </c>
      <c r="AO230" s="5">
        <f t="shared" si="540"/>
        <v>0</v>
      </c>
      <c r="AP230" s="8">
        <v>0</v>
      </c>
      <c r="AQ230" s="6">
        <v>0</v>
      </c>
      <c r="AR230" s="5">
        <f t="shared" si="541"/>
        <v>0</v>
      </c>
      <c r="AS230" s="8">
        <v>0</v>
      </c>
      <c r="AT230" s="6">
        <v>0</v>
      </c>
      <c r="AU230" s="5">
        <f t="shared" si="542"/>
        <v>0</v>
      </c>
      <c r="AV230" s="8">
        <v>0</v>
      </c>
      <c r="AW230" s="6">
        <v>0</v>
      </c>
      <c r="AX230" s="5">
        <f t="shared" si="543"/>
        <v>0</v>
      </c>
      <c r="AY230" s="8">
        <v>0</v>
      </c>
      <c r="AZ230" s="6">
        <v>0</v>
      </c>
      <c r="BA230" s="5">
        <f t="shared" si="544"/>
        <v>0</v>
      </c>
      <c r="BB230" s="8">
        <v>0</v>
      </c>
      <c r="BC230" s="6">
        <v>0</v>
      </c>
      <c r="BD230" s="5">
        <f t="shared" si="545"/>
        <v>0</v>
      </c>
      <c r="BE230" s="8">
        <v>0</v>
      </c>
      <c r="BF230" s="6">
        <v>0</v>
      </c>
      <c r="BG230" s="5">
        <f t="shared" si="546"/>
        <v>0</v>
      </c>
      <c r="BH230" s="8">
        <v>0</v>
      </c>
      <c r="BI230" s="6">
        <v>0</v>
      </c>
      <c r="BJ230" s="5">
        <f t="shared" si="547"/>
        <v>0</v>
      </c>
      <c r="BK230" s="8">
        <v>0</v>
      </c>
      <c r="BL230" s="6">
        <v>0</v>
      </c>
      <c r="BM230" s="5">
        <f t="shared" si="548"/>
        <v>0</v>
      </c>
      <c r="BN230" s="8">
        <v>0</v>
      </c>
      <c r="BO230" s="6">
        <v>0</v>
      </c>
      <c r="BP230" s="5">
        <f t="shared" si="549"/>
        <v>0</v>
      </c>
      <c r="BQ230" s="8">
        <v>0</v>
      </c>
      <c r="BR230" s="6">
        <v>0</v>
      </c>
      <c r="BS230" s="5">
        <f t="shared" si="550"/>
        <v>0</v>
      </c>
      <c r="BT230" s="8">
        <v>0</v>
      </c>
      <c r="BU230" s="6">
        <v>0</v>
      </c>
      <c r="BV230" s="5">
        <f t="shared" si="551"/>
        <v>0</v>
      </c>
      <c r="BW230" s="8">
        <v>0</v>
      </c>
      <c r="BX230" s="6">
        <v>0</v>
      </c>
      <c r="BY230" s="5">
        <f t="shared" si="552"/>
        <v>0</v>
      </c>
      <c r="BZ230" s="8">
        <v>0</v>
      </c>
      <c r="CA230" s="6">
        <v>0</v>
      </c>
      <c r="CB230" s="5">
        <f t="shared" si="553"/>
        <v>0</v>
      </c>
      <c r="CC230" s="8">
        <v>0</v>
      </c>
      <c r="CD230" s="6">
        <v>0</v>
      </c>
      <c r="CE230" s="5">
        <f t="shared" si="554"/>
        <v>0</v>
      </c>
      <c r="CF230" s="8">
        <v>0</v>
      </c>
      <c r="CG230" s="6">
        <v>0</v>
      </c>
      <c r="CH230" s="5">
        <f t="shared" si="555"/>
        <v>0</v>
      </c>
      <c r="CI230" s="8">
        <v>0</v>
      </c>
      <c r="CJ230" s="6">
        <v>0</v>
      </c>
      <c r="CK230" s="5">
        <f t="shared" si="556"/>
        <v>0</v>
      </c>
      <c r="CL230" s="8">
        <v>0</v>
      </c>
      <c r="CM230" s="6">
        <v>0</v>
      </c>
      <c r="CN230" s="5">
        <f t="shared" si="557"/>
        <v>0</v>
      </c>
      <c r="CO230" s="8">
        <v>0</v>
      </c>
      <c r="CP230" s="6">
        <v>0</v>
      </c>
      <c r="CQ230" s="5">
        <f t="shared" si="558"/>
        <v>0</v>
      </c>
      <c r="CR230" s="8">
        <v>0</v>
      </c>
      <c r="CS230" s="6">
        <v>0</v>
      </c>
      <c r="CT230" s="5">
        <f t="shared" si="559"/>
        <v>0</v>
      </c>
      <c r="CU230" s="8">
        <v>0</v>
      </c>
      <c r="CV230" s="6">
        <v>0</v>
      </c>
      <c r="CW230" s="5">
        <f t="shared" si="560"/>
        <v>0</v>
      </c>
      <c r="CX230" s="8">
        <v>0</v>
      </c>
      <c r="CY230" s="6">
        <v>0</v>
      </c>
      <c r="CZ230" s="5">
        <f t="shared" si="561"/>
        <v>0</v>
      </c>
      <c r="DA230" s="8">
        <v>0</v>
      </c>
      <c r="DB230" s="6">
        <v>0</v>
      </c>
      <c r="DC230" s="5">
        <f t="shared" si="562"/>
        <v>0</v>
      </c>
      <c r="DD230" s="8">
        <v>0</v>
      </c>
      <c r="DE230" s="6">
        <v>0</v>
      </c>
      <c r="DF230" s="5">
        <f t="shared" si="563"/>
        <v>0</v>
      </c>
      <c r="DG230" s="101">
        <v>0.158</v>
      </c>
      <c r="DH230" s="102">
        <v>6.3929999999999998</v>
      </c>
      <c r="DI230" s="5">
        <f t="shared" si="564"/>
        <v>40462.025316455693</v>
      </c>
      <c r="DJ230" s="8">
        <v>0</v>
      </c>
      <c r="DK230" s="6">
        <v>0</v>
      </c>
      <c r="DL230" s="5">
        <f t="shared" si="565"/>
        <v>0</v>
      </c>
      <c r="DM230" s="8">
        <v>0</v>
      </c>
      <c r="DN230" s="6">
        <v>0</v>
      </c>
      <c r="DO230" s="5">
        <f t="shared" si="566"/>
        <v>0</v>
      </c>
      <c r="DP230" s="8">
        <v>0</v>
      </c>
      <c r="DQ230" s="6">
        <v>0</v>
      </c>
      <c r="DR230" s="5">
        <f t="shared" si="567"/>
        <v>0</v>
      </c>
      <c r="DS230" s="8">
        <v>0</v>
      </c>
      <c r="DT230" s="6">
        <v>0</v>
      </c>
      <c r="DU230" s="5">
        <f t="shared" si="568"/>
        <v>0</v>
      </c>
      <c r="DV230" s="8">
        <f t="shared" si="569"/>
        <v>0.318</v>
      </c>
      <c r="DW230" s="5">
        <f t="shared" si="570"/>
        <v>25.593</v>
      </c>
    </row>
    <row r="231" spans="1:127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72">IF(C231=0,0,D231/C231*1000)</f>
        <v>0</v>
      </c>
      <c r="F231" s="8">
        <v>0</v>
      </c>
      <c r="G231" s="6">
        <v>0</v>
      </c>
      <c r="H231" s="5">
        <f t="shared" si="529"/>
        <v>0</v>
      </c>
      <c r="I231" s="8">
        <v>0</v>
      </c>
      <c r="J231" s="6">
        <v>0</v>
      </c>
      <c r="K231" s="5">
        <f t="shared" si="530"/>
        <v>0</v>
      </c>
      <c r="L231" s="8">
        <v>0</v>
      </c>
      <c r="M231" s="6">
        <v>0</v>
      </c>
      <c r="N231" s="5">
        <f t="shared" si="531"/>
        <v>0</v>
      </c>
      <c r="O231" s="8">
        <v>0</v>
      </c>
      <c r="P231" s="6">
        <v>0</v>
      </c>
      <c r="Q231" s="5">
        <f t="shared" si="532"/>
        <v>0</v>
      </c>
      <c r="R231" s="8">
        <v>0</v>
      </c>
      <c r="S231" s="6">
        <v>0</v>
      </c>
      <c r="T231" s="5">
        <f t="shared" si="533"/>
        <v>0</v>
      </c>
      <c r="U231" s="8">
        <v>0</v>
      </c>
      <c r="V231" s="6">
        <v>0</v>
      </c>
      <c r="W231" s="5">
        <f t="shared" si="534"/>
        <v>0</v>
      </c>
      <c r="X231" s="8">
        <v>0</v>
      </c>
      <c r="Y231" s="6">
        <v>0</v>
      </c>
      <c r="Z231" s="5">
        <f t="shared" si="535"/>
        <v>0</v>
      </c>
      <c r="AA231" s="8">
        <v>0</v>
      </c>
      <c r="AB231" s="6">
        <v>0</v>
      </c>
      <c r="AC231" s="5">
        <f t="shared" si="536"/>
        <v>0</v>
      </c>
      <c r="AD231" s="8">
        <v>0</v>
      </c>
      <c r="AE231" s="6">
        <v>0</v>
      </c>
      <c r="AF231" s="5">
        <f t="shared" si="537"/>
        <v>0</v>
      </c>
      <c r="AG231" s="67">
        <v>5.6231999999999998</v>
      </c>
      <c r="AH231" s="68">
        <v>153.583</v>
      </c>
      <c r="AI231" s="5">
        <f t="shared" si="538"/>
        <v>27312.384407454832</v>
      </c>
      <c r="AJ231" s="8">
        <v>0</v>
      </c>
      <c r="AK231" s="6">
        <v>0</v>
      </c>
      <c r="AL231" s="5">
        <f t="shared" si="539"/>
        <v>0</v>
      </c>
      <c r="AM231" s="8">
        <v>0</v>
      </c>
      <c r="AN231" s="6">
        <v>0</v>
      </c>
      <c r="AO231" s="5">
        <f t="shared" si="540"/>
        <v>0</v>
      </c>
      <c r="AP231" s="8">
        <v>0</v>
      </c>
      <c r="AQ231" s="6">
        <v>0</v>
      </c>
      <c r="AR231" s="5">
        <f t="shared" si="541"/>
        <v>0</v>
      </c>
      <c r="AS231" s="8">
        <v>0</v>
      </c>
      <c r="AT231" s="6">
        <v>0</v>
      </c>
      <c r="AU231" s="5">
        <f t="shared" si="542"/>
        <v>0</v>
      </c>
      <c r="AV231" s="8">
        <v>0</v>
      </c>
      <c r="AW231" s="6">
        <v>0</v>
      </c>
      <c r="AX231" s="5">
        <f t="shared" si="543"/>
        <v>0</v>
      </c>
      <c r="AY231" s="8">
        <v>0</v>
      </c>
      <c r="AZ231" s="6">
        <v>0</v>
      </c>
      <c r="BA231" s="5">
        <f t="shared" si="544"/>
        <v>0</v>
      </c>
      <c r="BB231" s="8">
        <v>0</v>
      </c>
      <c r="BC231" s="6">
        <v>0</v>
      </c>
      <c r="BD231" s="5">
        <f t="shared" si="545"/>
        <v>0</v>
      </c>
      <c r="BE231" s="8">
        <v>0</v>
      </c>
      <c r="BF231" s="6">
        <v>0</v>
      </c>
      <c r="BG231" s="5">
        <f t="shared" si="546"/>
        <v>0</v>
      </c>
      <c r="BH231" s="8">
        <v>0</v>
      </c>
      <c r="BI231" s="6">
        <v>0</v>
      </c>
      <c r="BJ231" s="5">
        <f t="shared" si="547"/>
        <v>0</v>
      </c>
      <c r="BK231" s="8">
        <v>0</v>
      </c>
      <c r="BL231" s="6">
        <v>0</v>
      </c>
      <c r="BM231" s="5">
        <f t="shared" si="548"/>
        <v>0</v>
      </c>
      <c r="BN231" s="8">
        <v>0</v>
      </c>
      <c r="BO231" s="6">
        <v>0</v>
      </c>
      <c r="BP231" s="5">
        <f t="shared" si="549"/>
        <v>0</v>
      </c>
      <c r="BQ231" s="8">
        <v>0</v>
      </c>
      <c r="BR231" s="6">
        <v>0</v>
      </c>
      <c r="BS231" s="5">
        <f t="shared" si="550"/>
        <v>0</v>
      </c>
      <c r="BT231" s="8">
        <v>0</v>
      </c>
      <c r="BU231" s="6">
        <v>0</v>
      </c>
      <c r="BV231" s="5">
        <f t="shared" si="551"/>
        <v>0</v>
      </c>
      <c r="BW231" s="8">
        <v>0</v>
      </c>
      <c r="BX231" s="6">
        <v>0</v>
      </c>
      <c r="BY231" s="5">
        <f t="shared" si="552"/>
        <v>0</v>
      </c>
      <c r="BZ231" s="8">
        <v>0</v>
      </c>
      <c r="CA231" s="6">
        <v>0</v>
      </c>
      <c r="CB231" s="5">
        <f t="shared" si="553"/>
        <v>0</v>
      </c>
      <c r="CC231" s="8">
        <v>0</v>
      </c>
      <c r="CD231" s="6">
        <v>0</v>
      </c>
      <c r="CE231" s="5">
        <f t="shared" si="554"/>
        <v>0</v>
      </c>
      <c r="CF231" s="8">
        <v>0</v>
      </c>
      <c r="CG231" s="6">
        <v>0</v>
      </c>
      <c r="CH231" s="5">
        <f t="shared" si="555"/>
        <v>0</v>
      </c>
      <c r="CI231" s="8">
        <v>0</v>
      </c>
      <c r="CJ231" s="6">
        <v>0</v>
      </c>
      <c r="CK231" s="5">
        <f t="shared" si="556"/>
        <v>0</v>
      </c>
      <c r="CL231" s="8">
        <v>0</v>
      </c>
      <c r="CM231" s="6">
        <v>0</v>
      </c>
      <c r="CN231" s="5">
        <f t="shared" si="557"/>
        <v>0</v>
      </c>
      <c r="CO231" s="8">
        <v>0</v>
      </c>
      <c r="CP231" s="6">
        <v>0</v>
      </c>
      <c r="CQ231" s="5">
        <f t="shared" si="558"/>
        <v>0</v>
      </c>
      <c r="CR231" s="8">
        <v>0</v>
      </c>
      <c r="CS231" s="6">
        <v>0</v>
      </c>
      <c r="CT231" s="5">
        <f t="shared" si="559"/>
        <v>0</v>
      </c>
      <c r="CU231" s="8">
        <v>0</v>
      </c>
      <c r="CV231" s="6">
        <v>0</v>
      </c>
      <c r="CW231" s="5">
        <f t="shared" si="560"/>
        <v>0</v>
      </c>
      <c r="CX231" s="8">
        <v>0</v>
      </c>
      <c r="CY231" s="6">
        <v>0</v>
      </c>
      <c r="CZ231" s="5">
        <f t="shared" si="561"/>
        <v>0</v>
      </c>
      <c r="DA231" s="67">
        <v>0.02</v>
      </c>
      <c r="DB231" s="68">
        <v>0.57699999999999996</v>
      </c>
      <c r="DC231" s="5">
        <f t="shared" si="562"/>
        <v>28849.999999999996</v>
      </c>
      <c r="DD231" s="8">
        <v>0</v>
      </c>
      <c r="DE231" s="6">
        <v>0</v>
      </c>
      <c r="DF231" s="5">
        <f t="shared" si="563"/>
        <v>0</v>
      </c>
      <c r="DG231" s="8">
        <v>0</v>
      </c>
      <c r="DH231" s="6">
        <v>0</v>
      </c>
      <c r="DI231" s="5">
        <f t="shared" si="564"/>
        <v>0</v>
      </c>
      <c r="DJ231" s="8">
        <v>0</v>
      </c>
      <c r="DK231" s="6">
        <v>0</v>
      </c>
      <c r="DL231" s="5">
        <f t="shared" si="565"/>
        <v>0</v>
      </c>
      <c r="DM231" s="8">
        <v>0</v>
      </c>
      <c r="DN231" s="6">
        <v>0</v>
      </c>
      <c r="DO231" s="5">
        <f t="shared" si="566"/>
        <v>0</v>
      </c>
      <c r="DP231" s="8">
        <v>0</v>
      </c>
      <c r="DQ231" s="6">
        <v>0</v>
      </c>
      <c r="DR231" s="5">
        <f t="shared" si="567"/>
        <v>0</v>
      </c>
      <c r="DS231" s="8">
        <v>0</v>
      </c>
      <c r="DT231" s="6">
        <v>0</v>
      </c>
      <c r="DU231" s="5">
        <f t="shared" si="568"/>
        <v>0</v>
      </c>
      <c r="DV231" s="8">
        <f t="shared" si="569"/>
        <v>5.6431999999999993</v>
      </c>
      <c r="DW231" s="5">
        <f t="shared" si="570"/>
        <v>154.16</v>
      </c>
    </row>
    <row r="232" spans="1:127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72"/>
        <v>0</v>
      </c>
      <c r="F232" s="8">
        <v>0</v>
      </c>
      <c r="G232" s="6">
        <v>0</v>
      </c>
      <c r="H232" s="5">
        <f t="shared" si="529"/>
        <v>0</v>
      </c>
      <c r="I232" s="8">
        <v>0</v>
      </c>
      <c r="J232" s="6">
        <v>0</v>
      </c>
      <c r="K232" s="5">
        <f t="shared" si="530"/>
        <v>0</v>
      </c>
      <c r="L232" s="8">
        <v>0</v>
      </c>
      <c r="M232" s="6">
        <v>0</v>
      </c>
      <c r="N232" s="5">
        <f t="shared" si="531"/>
        <v>0</v>
      </c>
      <c r="O232" s="8">
        <v>0</v>
      </c>
      <c r="P232" s="6">
        <v>0</v>
      </c>
      <c r="Q232" s="5">
        <f t="shared" si="532"/>
        <v>0</v>
      </c>
      <c r="R232" s="8">
        <v>0</v>
      </c>
      <c r="S232" s="6">
        <v>0</v>
      </c>
      <c r="T232" s="5">
        <f t="shared" si="533"/>
        <v>0</v>
      </c>
      <c r="U232" s="101">
        <v>0.01</v>
      </c>
      <c r="V232" s="102">
        <v>2</v>
      </c>
      <c r="W232" s="5">
        <f t="shared" si="534"/>
        <v>200000</v>
      </c>
      <c r="X232" s="8">
        <v>0</v>
      </c>
      <c r="Y232" s="6">
        <v>0</v>
      </c>
      <c r="Z232" s="5">
        <f t="shared" si="535"/>
        <v>0</v>
      </c>
      <c r="AA232" s="8">
        <v>0</v>
      </c>
      <c r="AB232" s="6">
        <v>0</v>
      </c>
      <c r="AC232" s="5">
        <f t="shared" si="536"/>
        <v>0</v>
      </c>
      <c r="AD232" s="8">
        <v>0</v>
      </c>
      <c r="AE232" s="6">
        <v>0</v>
      </c>
      <c r="AF232" s="5">
        <f t="shared" si="537"/>
        <v>0</v>
      </c>
      <c r="AG232" s="8">
        <v>0</v>
      </c>
      <c r="AH232" s="6">
        <v>0</v>
      </c>
      <c r="AI232" s="5">
        <f t="shared" si="538"/>
        <v>0</v>
      </c>
      <c r="AJ232" s="8">
        <v>0</v>
      </c>
      <c r="AK232" s="6">
        <v>0</v>
      </c>
      <c r="AL232" s="5">
        <f t="shared" si="539"/>
        <v>0</v>
      </c>
      <c r="AM232" s="8">
        <v>0</v>
      </c>
      <c r="AN232" s="6">
        <v>0</v>
      </c>
      <c r="AO232" s="5">
        <f t="shared" si="540"/>
        <v>0</v>
      </c>
      <c r="AP232" s="8">
        <v>0</v>
      </c>
      <c r="AQ232" s="6">
        <v>0</v>
      </c>
      <c r="AR232" s="5">
        <f t="shared" si="541"/>
        <v>0</v>
      </c>
      <c r="AS232" s="8">
        <v>0</v>
      </c>
      <c r="AT232" s="6">
        <v>0</v>
      </c>
      <c r="AU232" s="5">
        <f t="shared" si="542"/>
        <v>0</v>
      </c>
      <c r="AV232" s="8">
        <v>0</v>
      </c>
      <c r="AW232" s="6">
        <v>0</v>
      </c>
      <c r="AX232" s="5">
        <f t="shared" si="543"/>
        <v>0</v>
      </c>
      <c r="AY232" s="8">
        <v>0</v>
      </c>
      <c r="AZ232" s="6">
        <v>0</v>
      </c>
      <c r="BA232" s="5">
        <f t="shared" si="544"/>
        <v>0</v>
      </c>
      <c r="BB232" s="8">
        <v>0</v>
      </c>
      <c r="BC232" s="6">
        <v>0</v>
      </c>
      <c r="BD232" s="5">
        <f t="shared" si="545"/>
        <v>0</v>
      </c>
      <c r="BE232" s="8">
        <v>0</v>
      </c>
      <c r="BF232" s="6">
        <v>0</v>
      </c>
      <c r="BG232" s="5">
        <f t="shared" si="546"/>
        <v>0</v>
      </c>
      <c r="BH232" s="8">
        <v>0</v>
      </c>
      <c r="BI232" s="6">
        <v>0</v>
      </c>
      <c r="BJ232" s="5">
        <f t="shared" si="547"/>
        <v>0</v>
      </c>
      <c r="BK232" s="8">
        <v>0</v>
      </c>
      <c r="BL232" s="6">
        <v>0</v>
      </c>
      <c r="BM232" s="5">
        <f t="shared" si="548"/>
        <v>0</v>
      </c>
      <c r="BN232" s="8">
        <v>0</v>
      </c>
      <c r="BO232" s="6">
        <v>0</v>
      </c>
      <c r="BP232" s="5">
        <f t="shared" si="549"/>
        <v>0</v>
      </c>
      <c r="BQ232" s="8">
        <v>0</v>
      </c>
      <c r="BR232" s="6">
        <v>0</v>
      </c>
      <c r="BS232" s="5">
        <f t="shared" si="550"/>
        <v>0</v>
      </c>
      <c r="BT232" s="8">
        <v>0</v>
      </c>
      <c r="BU232" s="6">
        <v>0</v>
      </c>
      <c r="BV232" s="5">
        <f t="shared" si="551"/>
        <v>0</v>
      </c>
      <c r="BW232" s="8">
        <v>0</v>
      </c>
      <c r="BX232" s="6">
        <v>0</v>
      </c>
      <c r="BY232" s="5">
        <f t="shared" si="552"/>
        <v>0</v>
      </c>
      <c r="BZ232" s="8">
        <v>0</v>
      </c>
      <c r="CA232" s="6">
        <v>0</v>
      </c>
      <c r="CB232" s="5">
        <f t="shared" si="553"/>
        <v>0</v>
      </c>
      <c r="CC232" s="101">
        <v>1.2E-2</v>
      </c>
      <c r="CD232" s="102">
        <v>0.251</v>
      </c>
      <c r="CE232" s="5">
        <f t="shared" si="554"/>
        <v>20916.666666666668</v>
      </c>
      <c r="CF232" s="8">
        <v>0</v>
      </c>
      <c r="CG232" s="6">
        <v>0</v>
      </c>
      <c r="CH232" s="5">
        <f t="shared" si="555"/>
        <v>0</v>
      </c>
      <c r="CI232" s="8">
        <v>0</v>
      </c>
      <c r="CJ232" s="6">
        <v>0</v>
      </c>
      <c r="CK232" s="5">
        <f t="shared" si="556"/>
        <v>0</v>
      </c>
      <c r="CL232" s="8">
        <v>0</v>
      </c>
      <c r="CM232" s="6">
        <v>0</v>
      </c>
      <c r="CN232" s="5">
        <f t="shared" si="557"/>
        <v>0</v>
      </c>
      <c r="CO232" s="8">
        <v>0</v>
      </c>
      <c r="CP232" s="6">
        <v>0</v>
      </c>
      <c r="CQ232" s="5">
        <f t="shared" si="558"/>
        <v>0</v>
      </c>
      <c r="CR232" s="8">
        <v>0</v>
      </c>
      <c r="CS232" s="6">
        <v>0</v>
      </c>
      <c r="CT232" s="5">
        <f t="shared" si="559"/>
        <v>0</v>
      </c>
      <c r="CU232" s="8">
        <v>0</v>
      </c>
      <c r="CV232" s="6">
        <v>0</v>
      </c>
      <c r="CW232" s="5">
        <f t="shared" si="560"/>
        <v>0</v>
      </c>
      <c r="CX232" s="8">
        <v>0</v>
      </c>
      <c r="CY232" s="6">
        <v>0</v>
      </c>
      <c r="CZ232" s="5">
        <f t="shared" si="561"/>
        <v>0</v>
      </c>
      <c r="DA232" s="8">
        <v>0</v>
      </c>
      <c r="DB232" s="6">
        <v>0</v>
      </c>
      <c r="DC232" s="5">
        <f t="shared" si="562"/>
        <v>0</v>
      </c>
      <c r="DD232" s="8">
        <v>0</v>
      </c>
      <c r="DE232" s="6">
        <v>0</v>
      </c>
      <c r="DF232" s="5">
        <f t="shared" si="563"/>
        <v>0</v>
      </c>
      <c r="DG232" s="8">
        <v>0</v>
      </c>
      <c r="DH232" s="6">
        <v>0</v>
      </c>
      <c r="DI232" s="5">
        <f t="shared" si="564"/>
        <v>0</v>
      </c>
      <c r="DJ232" s="8">
        <v>0</v>
      </c>
      <c r="DK232" s="6">
        <v>0</v>
      </c>
      <c r="DL232" s="5">
        <f t="shared" si="565"/>
        <v>0</v>
      </c>
      <c r="DM232" s="8">
        <v>0</v>
      </c>
      <c r="DN232" s="6">
        <v>0</v>
      </c>
      <c r="DO232" s="5">
        <f t="shared" si="566"/>
        <v>0</v>
      </c>
      <c r="DP232" s="8">
        <v>0</v>
      </c>
      <c r="DQ232" s="6">
        <v>0</v>
      </c>
      <c r="DR232" s="5">
        <f t="shared" si="567"/>
        <v>0</v>
      </c>
      <c r="DS232" s="8">
        <v>0</v>
      </c>
      <c r="DT232" s="6">
        <v>0</v>
      </c>
      <c r="DU232" s="5">
        <f t="shared" si="568"/>
        <v>0</v>
      </c>
      <c r="DV232" s="8">
        <f t="shared" si="569"/>
        <v>2.1999999999999999E-2</v>
      </c>
      <c r="DW232" s="5">
        <f t="shared" si="570"/>
        <v>2.2509999999999999</v>
      </c>
    </row>
    <row r="233" spans="1:127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72"/>
        <v>0</v>
      </c>
      <c r="F233" s="8">
        <v>0</v>
      </c>
      <c r="G233" s="6">
        <v>0</v>
      </c>
      <c r="H233" s="5">
        <f t="shared" si="529"/>
        <v>0</v>
      </c>
      <c r="I233" s="8">
        <v>0</v>
      </c>
      <c r="J233" s="6">
        <v>0</v>
      </c>
      <c r="K233" s="5">
        <f t="shared" si="530"/>
        <v>0</v>
      </c>
      <c r="L233" s="8">
        <v>0</v>
      </c>
      <c r="M233" s="6">
        <v>0</v>
      </c>
      <c r="N233" s="5">
        <f t="shared" si="531"/>
        <v>0</v>
      </c>
      <c r="O233" s="8">
        <v>0</v>
      </c>
      <c r="P233" s="6">
        <v>0</v>
      </c>
      <c r="Q233" s="5">
        <f t="shared" si="532"/>
        <v>0</v>
      </c>
      <c r="R233" s="8">
        <v>0</v>
      </c>
      <c r="S233" s="6">
        <v>0</v>
      </c>
      <c r="T233" s="5">
        <f t="shared" si="533"/>
        <v>0</v>
      </c>
      <c r="U233" s="8">
        <v>0</v>
      </c>
      <c r="V233" s="6">
        <v>0</v>
      </c>
      <c r="W233" s="5">
        <f t="shared" si="534"/>
        <v>0</v>
      </c>
      <c r="X233" s="8">
        <v>0</v>
      </c>
      <c r="Y233" s="6">
        <v>0</v>
      </c>
      <c r="Z233" s="5">
        <f t="shared" si="535"/>
        <v>0</v>
      </c>
      <c r="AA233" s="8">
        <v>0</v>
      </c>
      <c r="AB233" s="6">
        <v>0</v>
      </c>
      <c r="AC233" s="5">
        <f t="shared" si="536"/>
        <v>0</v>
      </c>
      <c r="AD233" s="8">
        <v>0</v>
      </c>
      <c r="AE233" s="6">
        <v>0</v>
      </c>
      <c r="AF233" s="5">
        <f t="shared" si="537"/>
        <v>0</v>
      </c>
      <c r="AG233" s="8">
        <v>0</v>
      </c>
      <c r="AH233" s="6">
        <v>0</v>
      </c>
      <c r="AI233" s="5">
        <f t="shared" si="538"/>
        <v>0</v>
      </c>
      <c r="AJ233" s="8">
        <v>0</v>
      </c>
      <c r="AK233" s="6">
        <v>0</v>
      </c>
      <c r="AL233" s="5">
        <f t="shared" si="539"/>
        <v>0</v>
      </c>
      <c r="AM233" s="8">
        <v>0</v>
      </c>
      <c r="AN233" s="6">
        <v>0</v>
      </c>
      <c r="AO233" s="5">
        <f t="shared" si="540"/>
        <v>0</v>
      </c>
      <c r="AP233" s="8">
        <v>0</v>
      </c>
      <c r="AQ233" s="6">
        <v>0</v>
      </c>
      <c r="AR233" s="5">
        <f t="shared" si="541"/>
        <v>0</v>
      </c>
      <c r="AS233" s="8">
        <v>0</v>
      </c>
      <c r="AT233" s="6">
        <v>0</v>
      </c>
      <c r="AU233" s="5">
        <f t="shared" si="542"/>
        <v>0</v>
      </c>
      <c r="AV233" s="8">
        <v>0</v>
      </c>
      <c r="AW233" s="6">
        <v>0</v>
      </c>
      <c r="AX233" s="5">
        <f t="shared" si="543"/>
        <v>0</v>
      </c>
      <c r="AY233" s="8">
        <v>0</v>
      </c>
      <c r="AZ233" s="6">
        <v>0</v>
      </c>
      <c r="BA233" s="5">
        <f t="shared" si="544"/>
        <v>0</v>
      </c>
      <c r="BB233" s="8">
        <v>0</v>
      </c>
      <c r="BC233" s="6">
        <v>0</v>
      </c>
      <c r="BD233" s="5">
        <f t="shared" si="545"/>
        <v>0</v>
      </c>
      <c r="BE233" s="101">
        <v>0.64100000000000001</v>
      </c>
      <c r="BF233" s="102">
        <v>6.9560000000000004</v>
      </c>
      <c r="BG233" s="5">
        <f t="shared" si="546"/>
        <v>10851.794071762872</v>
      </c>
      <c r="BH233" s="8">
        <v>0</v>
      </c>
      <c r="BI233" s="6">
        <v>0</v>
      </c>
      <c r="BJ233" s="5">
        <f t="shared" si="547"/>
        <v>0</v>
      </c>
      <c r="BK233" s="8">
        <v>0</v>
      </c>
      <c r="BL233" s="6">
        <v>0</v>
      </c>
      <c r="BM233" s="5">
        <f t="shared" si="548"/>
        <v>0</v>
      </c>
      <c r="BN233" s="8">
        <v>0</v>
      </c>
      <c r="BO233" s="6">
        <v>0</v>
      </c>
      <c r="BP233" s="5">
        <f t="shared" si="549"/>
        <v>0</v>
      </c>
      <c r="BQ233" s="8">
        <v>0</v>
      </c>
      <c r="BR233" s="6">
        <v>0</v>
      </c>
      <c r="BS233" s="5">
        <f t="shared" si="550"/>
        <v>0</v>
      </c>
      <c r="BT233" s="8">
        <v>0</v>
      </c>
      <c r="BU233" s="6">
        <v>0</v>
      </c>
      <c r="BV233" s="5">
        <f t="shared" si="551"/>
        <v>0</v>
      </c>
      <c r="BW233" s="8">
        <v>0</v>
      </c>
      <c r="BX233" s="6">
        <v>0</v>
      </c>
      <c r="BY233" s="5">
        <f t="shared" si="552"/>
        <v>0</v>
      </c>
      <c r="BZ233" s="8">
        <v>0</v>
      </c>
      <c r="CA233" s="6">
        <v>0</v>
      </c>
      <c r="CB233" s="5">
        <f t="shared" si="553"/>
        <v>0</v>
      </c>
      <c r="CC233" s="8">
        <v>0</v>
      </c>
      <c r="CD233" s="6">
        <v>0</v>
      </c>
      <c r="CE233" s="5">
        <f t="shared" si="554"/>
        <v>0</v>
      </c>
      <c r="CF233" s="8">
        <v>0</v>
      </c>
      <c r="CG233" s="6">
        <v>0</v>
      </c>
      <c r="CH233" s="5">
        <f t="shared" si="555"/>
        <v>0</v>
      </c>
      <c r="CI233" s="8">
        <v>0</v>
      </c>
      <c r="CJ233" s="6">
        <v>0</v>
      </c>
      <c r="CK233" s="5">
        <f t="shared" si="556"/>
        <v>0</v>
      </c>
      <c r="CL233" s="8">
        <v>0</v>
      </c>
      <c r="CM233" s="6">
        <v>0</v>
      </c>
      <c r="CN233" s="5">
        <f t="shared" si="557"/>
        <v>0</v>
      </c>
      <c r="CO233" s="8">
        <v>0</v>
      </c>
      <c r="CP233" s="6">
        <v>0</v>
      </c>
      <c r="CQ233" s="5">
        <f t="shared" si="558"/>
        <v>0</v>
      </c>
      <c r="CR233" s="8">
        <v>0</v>
      </c>
      <c r="CS233" s="6">
        <v>0</v>
      </c>
      <c r="CT233" s="5">
        <f t="shared" si="559"/>
        <v>0</v>
      </c>
      <c r="CU233" s="8">
        <v>0</v>
      </c>
      <c r="CV233" s="6">
        <v>0</v>
      </c>
      <c r="CW233" s="5">
        <f t="shared" si="560"/>
        <v>0</v>
      </c>
      <c r="CX233" s="8">
        <v>0</v>
      </c>
      <c r="CY233" s="6">
        <v>0</v>
      </c>
      <c r="CZ233" s="5">
        <f t="shared" si="561"/>
        <v>0</v>
      </c>
      <c r="DA233" s="8">
        <v>0</v>
      </c>
      <c r="DB233" s="6">
        <v>0</v>
      </c>
      <c r="DC233" s="5">
        <f t="shared" si="562"/>
        <v>0</v>
      </c>
      <c r="DD233" s="8">
        <v>0</v>
      </c>
      <c r="DE233" s="6">
        <v>0</v>
      </c>
      <c r="DF233" s="5">
        <f t="shared" si="563"/>
        <v>0</v>
      </c>
      <c r="DG233" s="8">
        <v>0</v>
      </c>
      <c r="DH233" s="6">
        <v>0</v>
      </c>
      <c r="DI233" s="5">
        <f t="shared" si="564"/>
        <v>0</v>
      </c>
      <c r="DJ233" s="8">
        <v>0</v>
      </c>
      <c r="DK233" s="6">
        <v>0</v>
      </c>
      <c r="DL233" s="5">
        <f t="shared" si="565"/>
        <v>0</v>
      </c>
      <c r="DM233" s="8">
        <v>0</v>
      </c>
      <c r="DN233" s="6">
        <v>0</v>
      </c>
      <c r="DO233" s="5">
        <f t="shared" si="566"/>
        <v>0</v>
      </c>
      <c r="DP233" s="8">
        <v>0</v>
      </c>
      <c r="DQ233" s="6">
        <v>0</v>
      </c>
      <c r="DR233" s="5">
        <f t="shared" si="567"/>
        <v>0</v>
      </c>
      <c r="DS233" s="8">
        <v>0</v>
      </c>
      <c r="DT233" s="6">
        <v>0</v>
      </c>
      <c r="DU233" s="5">
        <f t="shared" si="568"/>
        <v>0</v>
      </c>
      <c r="DV233" s="8">
        <f t="shared" si="569"/>
        <v>0.64100000000000001</v>
      </c>
      <c r="DW233" s="5">
        <f t="shared" si="570"/>
        <v>6.9560000000000004</v>
      </c>
    </row>
    <row r="234" spans="1:127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72"/>
        <v>0</v>
      </c>
      <c r="F234" s="8">
        <v>0</v>
      </c>
      <c r="G234" s="6">
        <v>0</v>
      </c>
      <c r="H234" s="5">
        <f t="shared" si="529"/>
        <v>0</v>
      </c>
      <c r="I234" s="8">
        <v>0</v>
      </c>
      <c r="J234" s="6">
        <v>0</v>
      </c>
      <c r="K234" s="5">
        <f t="shared" si="530"/>
        <v>0</v>
      </c>
      <c r="L234" s="8">
        <v>0</v>
      </c>
      <c r="M234" s="6">
        <v>0</v>
      </c>
      <c r="N234" s="5">
        <f t="shared" si="531"/>
        <v>0</v>
      </c>
      <c r="O234" s="8">
        <v>0</v>
      </c>
      <c r="P234" s="6">
        <v>0</v>
      </c>
      <c r="Q234" s="5">
        <f t="shared" si="532"/>
        <v>0</v>
      </c>
      <c r="R234" s="8">
        <v>0</v>
      </c>
      <c r="S234" s="6">
        <v>0</v>
      </c>
      <c r="T234" s="5">
        <f t="shared" si="533"/>
        <v>0</v>
      </c>
      <c r="U234" s="8">
        <v>0</v>
      </c>
      <c r="V234" s="6">
        <v>0</v>
      </c>
      <c r="W234" s="5">
        <f t="shared" si="534"/>
        <v>0</v>
      </c>
      <c r="X234" s="8">
        <v>0</v>
      </c>
      <c r="Y234" s="6">
        <v>0</v>
      </c>
      <c r="Z234" s="5">
        <f t="shared" si="535"/>
        <v>0</v>
      </c>
      <c r="AA234" s="8">
        <v>0</v>
      </c>
      <c r="AB234" s="6">
        <v>0</v>
      </c>
      <c r="AC234" s="5">
        <f t="shared" si="536"/>
        <v>0</v>
      </c>
      <c r="AD234" s="8">
        <v>0</v>
      </c>
      <c r="AE234" s="6">
        <v>0</v>
      </c>
      <c r="AF234" s="5">
        <f t="shared" si="537"/>
        <v>0</v>
      </c>
      <c r="AG234" s="8">
        <v>0</v>
      </c>
      <c r="AH234" s="6">
        <v>0</v>
      </c>
      <c r="AI234" s="5">
        <f t="shared" si="538"/>
        <v>0</v>
      </c>
      <c r="AJ234" s="8">
        <v>0</v>
      </c>
      <c r="AK234" s="6">
        <v>0</v>
      </c>
      <c r="AL234" s="5">
        <f t="shared" si="539"/>
        <v>0</v>
      </c>
      <c r="AM234" s="8">
        <v>0</v>
      </c>
      <c r="AN234" s="6">
        <v>0</v>
      </c>
      <c r="AO234" s="5">
        <f t="shared" si="540"/>
        <v>0</v>
      </c>
      <c r="AP234" s="8">
        <v>0</v>
      </c>
      <c r="AQ234" s="6">
        <v>0</v>
      </c>
      <c r="AR234" s="5">
        <f t="shared" si="541"/>
        <v>0</v>
      </c>
      <c r="AS234" s="8">
        <v>0</v>
      </c>
      <c r="AT234" s="6">
        <v>0</v>
      </c>
      <c r="AU234" s="5">
        <f t="shared" si="542"/>
        <v>0</v>
      </c>
      <c r="AV234" s="8">
        <v>0</v>
      </c>
      <c r="AW234" s="6">
        <v>0</v>
      </c>
      <c r="AX234" s="5">
        <f t="shared" si="543"/>
        <v>0</v>
      </c>
      <c r="AY234" s="8">
        <v>0</v>
      </c>
      <c r="AZ234" s="6">
        <v>0</v>
      </c>
      <c r="BA234" s="5">
        <f t="shared" si="544"/>
        <v>0</v>
      </c>
      <c r="BB234" s="8">
        <v>0</v>
      </c>
      <c r="BC234" s="6">
        <v>0</v>
      </c>
      <c r="BD234" s="5">
        <f t="shared" si="545"/>
        <v>0</v>
      </c>
      <c r="BE234" s="8">
        <v>0</v>
      </c>
      <c r="BF234" s="6">
        <v>0</v>
      </c>
      <c r="BG234" s="5">
        <f t="shared" si="546"/>
        <v>0</v>
      </c>
      <c r="BH234" s="8">
        <v>0</v>
      </c>
      <c r="BI234" s="6">
        <v>0</v>
      </c>
      <c r="BJ234" s="5">
        <f t="shared" si="547"/>
        <v>0</v>
      </c>
      <c r="BK234" s="8">
        <v>0</v>
      </c>
      <c r="BL234" s="6">
        <v>0</v>
      </c>
      <c r="BM234" s="5">
        <f t="shared" si="548"/>
        <v>0</v>
      </c>
      <c r="BN234" s="8">
        <v>0</v>
      </c>
      <c r="BO234" s="6">
        <v>0</v>
      </c>
      <c r="BP234" s="5">
        <f t="shared" si="549"/>
        <v>0</v>
      </c>
      <c r="BQ234" s="8">
        <v>0</v>
      </c>
      <c r="BR234" s="6">
        <v>0</v>
      </c>
      <c r="BS234" s="5">
        <f t="shared" si="550"/>
        <v>0</v>
      </c>
      <c r="BT234" s="8">
        <v>0</v>
      </c>
      <c r="BU234" s="6">
        <v>0</v>
      </c>
      <c r="BV234" s="5">
        <f t="shared" si="551"/>
        <v>0</v>
      </c>
      <c r="BW234" s="8">
        <v>0</v>
      </c>
      <c r="BX234" s="6">
        <v>0</v>
      </c>
      <c r="BY234" s="5">
        <f t="shared" si="552"/>
        <v>0</v>
      </c>
      <c r="BZ234" s="8">
        <v>0</v>
      </c>
      <c r="CA234" s="6">
        <v>0</v>
      </c>
      <c r="CB234" s="5">
        <f t="shared" si="553"/>
        <v>0</v>
      </c>
      <c r="CC234" s="8">
        <v>0</v>
      </c>
      <c r="CD234" s="6">
        <v>0</v>
      </c>
      <c r="CE234" s="5">
        <f t="shared" si="554"/>
        <v>0</v>
      </c>
      <c r="CF234" s="8">
        <v>0</v>
      </c>
      <c r="CG234" s="6">
        <v>0</v>
      </c>
      <c r="CH234" s="5">
        <f t="shared" si="555"/>
        <v>0</v>
      </c>
      <c r="CI234" s="8">
        <v>0</v>
      </c>
      <c r="CJ234" s="6">
        <v>0</v>
      </c>
      <c r="CK234" s="5">
        <f t="shared" si="556"/>
        <v>0</v>
      </c>
      <c r="CL234" s="8">
        <v>0</v>
      </c>
      <c r="CM234" s="6">
        <v>0</v>
      </c>
      <c r="CN234" s="5">
        <f t="shared" si="557"/>
        <v>0</v>
      </c>
      <c r="CO234" s="8">
        <v>0</v>
      </c>
      <c r="CP234" s="6">
        <v>0</v>
      </c>
      <c r="CQ234" s="5">
        <f t="shared" si="558"/>
        <v>0</v>
      </c>
      <c r="CR234" s="8">
        <v>0</v>
      </c>
      <c r="CS234" s="6">
        <v>0</v>
      </c>
      <c r="CT234" s="5">
        <f t="shared" si="559"/>
        <v>0</v>
      </c>
      <c r="CU234" s="8">
        <v>0</v>
      </c>
      <c r="CV234" s="6">
        <v>0</v>
      </c>
      <c r="CW234" s="5">
        <f t="shared" si="560"/>
        <v>0</v>
      </c>
      <c r="CX234" s="8">
        <v>0</v>
      </c>
      <c r="CY234" s="6">
        <v>0</v>
      </c>
      <c r="CZ234" s="5">
        <f t="shared" si="561"/>
        <v>0</v>
      </c>
      <c r="DA234" s="8">
        <v>0</v>
      </c>
      <c r="DB234" s="6">
        <v>0</v>
      </c>
      <c r="DC234" s="5">
        <f t="shared" si="562"/>
        <v>0</v>
      </c>
      <c r="DD234" s="8">
        <v>0</v>
      </c>
      <c r="DE234" s="6">
        <v>0</v>
      </c>
      <c r="DF234" s="5">
        <f t="shared" si="563"/>
        <v>0</v>
      </c>
      <c r="DG234" s="8">
        <v>0</v>
      </c>
      <c r="DH234" s="6">
        <v>0</v>
      </c>
      <c r="DI234" s="5">
        <f t="shared" si="564"/>
        <v>0</v>
      </c>
      <c r="DJ234" s="8">
        <v>0</v>
      </c>
      <c r="DK234" s="6">
        <v>0</v>
      </c>
      <c r="DL234" s="5">
        <f t="shared" si="565"/>
        <v>0</v>
      </c>
      <c r="DM234" s="8">
        <v>0</v>
      </c>
      <c r="DN234" s="6">
        <v>0</v>
      </c>
      <c r="DO234" s="5">
        <f t="shared" si="566"/>
        <v>0</v>
      </c>
      <c r="DP234" s="8">
        <v>0</v>
      </c>
      <c r="DQ234" s="6">
        <v>0</v>
      </c>
      <c r="DR234" s="5">
        <f t="shared" si="567"/>
        <v>0</v>
      </c>
      <c r="DS234" s="8">
        <v>0</v>
      </c>
      <c r="DT234" s="6">
        <v>0</v>
      </c>
      <c r="DU234" s="5">
        <f t="shared" si="568"/>
        <v>0</v>
      </c>
      <c r="DV234" s="8">
        <f t="shared" si="569"/>
        <v>0</v>
      </c>
      <c r="DW234" s="5">
        <f t="shared" si="570"/>
        <v>0</v>
      </c>
    </row>
    <row r="235" spans="1:127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72"/>
        <v>0</v>
      </c>
      <c r="F235" s="8">
        <v>0</v>
      </c>
      <c r="G235" s="6">
        <v>0</v>
      </c>
      <c r="H235" s="5">
        <f t="shared" si="529"/>
        <v>0</v>
      </c>
      <c r="I235" s="8">
        <v>0</v>
      </c>
      <c r="J235" s="6">
        <v>0</v>
      </c>
      <c r="K235" s="5">
        <f t="shared" si="530"/>
        <v>0</v>
      </c>
      <c r="L235" s="8">
        <v>0</v>
      </c>
      <c r="M235" s="6">
        <v>0</v>
      </c>
      <c r="N235" s="5">
        <f t="shared" si="531"/>
        <v>0</v>
      </c>
      <c r="O235" s="8">
        <v>0</v>
      </c>
      <c r="P235" s="6">
        <v>0</v>
      </c>
      <c r="Q235" s="5">
        <f t="shared" si="532"/>
        <v>0</v>
      </c>
      <c r="R235" s="8">
        <v>0</v>
      </c>
      <c r="S235" s="6">
        <v>0</v>
      </c>
      <c r="T235" s="5">
        <f t="shared" si="533"/>
        <v>0</v>
      </c>
      <c r="U235" s="8">
        <v>0</v>
      </c>
      <c r="V235" s="6">
        <v>0</v>
      </c>
      <c r="W235" s="5">
        <f t="shared" si="534"/>
        <v>0</v>
      </c>
      <c r="X235" s="8">
        <v>0</v>
      </c>
      <c r="Y235" s="6">
        <v>0</v>
      </c>
      <c r="Z235" s="5">
        <f t="shared" si="535"/>
        <v>0</v>
      </c>
      <c r="AA235" s="8">
        <v>0</v>
      </c>
      <c r="AB235" s="6">
        <v>0</v>
      </c>
      <c r="AC235" s="5">
        <f t="shared" si="536"/>
        <v>0</v>
      </c>
      <c r="AD235" s="8">
        <v>0</v>
      </c>
      <c r="AE235" s="6">
        <v>0</v>
      </c>
      <c r="AF235" s="5">
        <f t="shared" si="537"/>
        <v>0</v>
      </c>
      <c r="AG235" s="8">
        <v>0</v>
      </c>
      <c r="AH235" s="6">
        <v>0</v>
      </c>
      <c r="AI235" s="5">
        <f t="shared" si="538"/>
        <v>0</v>
      </c>
      <c r="AJ235" s="8">
        <v>0</v>
      </c>
      <c r="AK235" s="6">
        <v>0</v>
      </c>
      <c r="AL235" s="5">
        <f t="shared" si="539"/>
        <v>0</v>
      </c>
      <c r="AM235" s="8">
        <v>0</v>
      </c>
      <c r="AN235" s="6">
        <v>0</v>
      </c>
      <c r="AO235" s="5">
        <f t="shared" si="540"/>
        <v>0</v>
      </c>
      <c r="AP235" s="8">
        <v>0</v>
      </c>
      <c r="AQ235" s="6">
        <v>0</v>
      </c>
      <c r="AR235" s="5">
        <f t="shared" si="541"/>
        <v>0</v>
      </c>
      <c r="AS235" s="8">
        <v>0</v>
      </c>
      <c r="AT235" s="6">
        <v>0</v>
      </c>
      <c r="AU235" s="5">
        <f t="shared" si="542"/>
        <v>0</v>
      </c>
      <c r="AV235" s="8">
        <v>0</v>
      </c>
      <c r="AW235" s="6">
        <v>0</v>
      </c>
      <c r="AX235" s="5">
        <f t="shared" si="543"/>
        <v>0</v>
      </c>
      <c r="AY235" s="8">
        <v>0</v>
      </c>
      <c r="AZ235" s="6">
        <v>0</v>
      </c>
      <c r="BA235" s="5">
        <f t="shared" si="544"/>
        <v>0</v>
      </c>
      <c r="BB235" s="8">
        <v>0</v>
      </c>
      <c r="BC235" s="6">
        <v>0</v>
      </c>
      <c r="BD235" s="5">
        <f t="shared" si="545"/>
        <v>0</v>
      </c>
      <c r="BE235" s="8">
        <v>0</v>
      </c>
      <c r="BF235" s="6">
        <v>0</v>
      </c>
      <c r="BG235" s="5">
        <f t="shared" si="546"/>
        <v>0</v>
      </c>
      <c r="BH235" s="8">
        <v>0</v>
      </c>
      <c r="BI235" s="6">
        <v>0</v>
      </c>
      <c r="BJ235" s="5">
        <f t="shared" si="547"/>
        <v>0</v>
      </c>
      <c r="BK235" s="8">
        <v>0</v>
      </c>
      <c r="BL235" s="6">
        <v>0</v>
      </c>
      <c r="BM235" s="5">
        <f t="shared" si="548"/>
        <v>0</v>
      </c>
      <c r="BN235" s="8">
        <v>0</v>
      </c>
      <c r="BO235" s="6">
        <v>0</v>
      </c>
      <c r="BP235" s="5">
        <f t="shared" si="549"/>
        <v>0</v>
      </c>
      <c r="BQ235" s="8">
        <v>0</v>
      </c>
      <c r="BR235" s="6">
        <v>0</v>
      </c>
      <c r="BS235" s="5">
        <f t="shared" si="550"/>
        <v>0</v>
      </c>
      <c r="BT235" s="8">
        <v>0</v>
      </c>
      <c r="BU235" s="6">
        <v>0</v>
      </c>
      <c r="BV235" s="5">
        <f t="shared" si="551"/>
        <v>0</v>
      </c>
      <c r="BW235" s="8">
        <v>0</v>
      </c>
      <c r="BX235" s="6">
        <v>0</v>
      </c>
      <c r="BY235" s="5">
        <f t="shared" si="552"/>
        <v>0</v>
      </c>
      <c r="BZ235" s="8">
        <v>0</v>
      </c>
      <c r="CA235" s="6">
        <v>0</v>
      </c>
      <c r="CB235" s="5">
        <f t="shared" si="553"/>
        <v>0</v>
      </c>
      <c r="CC235" s="8">
        <v>0</v>
      </c>
      <c r="CD235" s="6">
        <v>0</v>
      </c>
      <c r="CE235" s="5">
        <f t="shared" si="554"/>
        <v>0</v>
      </c>
      <c r="CF235" s="8">
        <v>0</v>
      </c>
      <c r="CG235" s="6">
        <v>0</v>
      </c>
      <c r="CH235" s="5">
        <f t="shared" si="555"/>
        <v>0</v>
      </c>
      <c r="CI235" s="8">
        <v>0</v>
      </c>
      <c r="CJ235" s="6">
        <v>0</v>
      </c>
      <c r="CK235" s="5">
        <f t="shared" si="556"/>
        <v>0</v>
      </c>
      <c r="CL235" s="8">
        <v>0</v>
      </c>
      <c r="CM235" s="6">
        <v>0</v>
      </c>
      <c r="CN235" s="5">
        <f t="shared" si="557"/>
        <v>0</v>
      </c>
      <c r="CO235" s="8">
        <v>0</v>
      </c>
      <c r="CP235" s="6">
        <v>0</v>
      </c>
      <c r="CQ235" s="5">
        <f t="shared" si="558"/>
        <v>0</v>
      </c>
      <c r="CR235" s="8">
        <v>0</v>
      </c>
      <c r="CS235" s="6">
        <v>0</v>
      </c>
      <c r="CT235" s="5">
        <f t="shared" si="559"/>
        <v>0</v>
      </c>
      <c r="CU235" s="8">
        <v>0</v>
      </c>
      <c r="CV235" s="6">
        <v>0</v>
      </c>
      <c r="CW235" s="5">
        <f t="shared" si="560"/>
        <v>0</v>
      </c>
      <c r="CX235" s="8">
        <v>0</v>
      </c>
      <c r="CY235" s="6">
        <v>0</v>
      </c>
      <c r="CZ235" s="5">
        <f t="shared" si="561"/>
        <v>0</v>
      </c>
      <c r="DA235" s="8">
        <v>0</v>
      </c>
      <c r="DB235" s="6">
        <v>0</v>
      </c>
      <c r="DC235" s="5">
        <f t="shared" si="562"/>
        <v>0</v>
      </c>
      <c r="DD235" s="8">
        <v>0</v>
      </c>
      <c r="DE235" s="6">
        <v>0</v>
      </c>
      <c r="DF235" s="5">
        <f t="shared" si="563"/>
        <v>0</v>
      </c>
      <c r="DG235" s="8">
        <v>0</v>
      </c>
      <c r="DH235" s="6">
        <v>0</v>
      </c>
      <c r="DI235" s="5">
        <f t="shared" si="564"/>
        <v>0</v>
      </c>
      <c r="DJ235" s="8">
        <v>0</v>
      </c>
      <c r="DK235" s="6">
        <v>0</v>
      </c>
      <c r="DL235" s="5">
        <f t="shared" si="565"/>
        <v>0</v>
      </c>
      <c r="DM235" s="8">
        <v>0</v>
      </c>
      <c r="DN235" s="6">
        <v>0</v>
      </c>
      <c r="DO235" s="5">
        <f t="shared" si="566"/>
        <v>0</v>
      </c>
      <c r="DP235" s="8">
        <v>0</v>
      </c>
      <c r="DQ235" s="6">
        <v>0</v>
      </c>
      <c r="DR235" s="5">
        <f t="shared" si="567"/>
        <v>0</v>
      </c>
      <c r="DS235" s="8">
        <v>0</v>
      </c>
      <c r="DT235" s="6">
        <v>0</v>
      </c>
      <c r="DU235" s="5">
        <f t="shared" si="568"/>
        <v>0</v>
      </c>
      <c r="DV235" s="8">
        <f t="shared" si="569"/>
        <v>0</v>
      </c>
      <c r="DW235" s="5">
        <f t="shared" si="570"/>
        <v>0</v>
      </c>
    </row>
    <row r="236" spans="1:127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72"/>
        <v>0</v>
      </c>
      <c r="F236" s="8">
        <v>0</v>
      </c>
      <c r="G236" s="6">
        <v>0</v>
      </c>
      <c r="H236" s="5">
        <f t="shared" si="529"/>
        <v>0</v>
      </c>
      <c r="I236" s="8">
        <v>0</v>
      </c>
      <c r="J236" s="6">
        <v>0</v>
      </c>
      <c r="K236" s="5">
        <f t="shared" si="530"/>
        <v>0</v>
      </c>
      <c r="L236" s="8">
        <v>0</v>
      </c>
      <c r="M236" s="6">
        <v>0</v>
      </c>
      <c r="N236" s="5">
        <f t="shared" si="531"/>
        <v>0</v>
      </c>
      <c r="O236" s="8">
        <v>0</v>
      </c>
      <c r="P236" s="6">
        <v>0</v>
      </c>
      <c r="Q236" s="5">
        <f t="shared" si="532"/>
        <v>0</v>
      </c>
      <c r="R236" s="8">
        <v>0</v>
      </c>
      <c r="S236" s="6">
        <v>0</v>
      </c>
      <c r="T236" s="5">
        <f t="shared" si="533"/>
        <v>0</v>
      </c>
      <c r="U236" s="8">
        <v>0</v>
      </c>
      <c r="V236" s="6">
        <v>0</v>
      </c>
      <c r="W236" s="5">
        <f t="shared" si="534"/>
        <v>0</v>
      </c>
      <c r="X236" s="8">
        <v>0</v>
      </c>
      <c r="Y236" s="6">
        <v>0</v>
      </c>
      <c r="Z236" s="5">
        <f t="shared" si="535"/>
        <v>0</v>
      </c>
      <c r="AA236" s="8">
        <v>0</v>
      </c>
      <c r="AB236" s="6">
        <v>0</v>
      </c>
      <c r="AC236" s="5">
        <f t="shared" si="536"/>
        <v>0</v>
      </c>
      <c r="AD236" s="8">
        <v>0</v>
      </c>
      <c r="AE236" s="6">
        <v>0</v>
      </c>
      <c r="AF236" s="5">
        <f t="shared" si="537"/>
        <v>0</v>
      </c>
      <c r="AG236" s="8">
        <v>0</v>
      </c>
      <c r="AH236" s="6">
        <v>0</v>
      </c>
      <c r="AI236" s="5">
        <f t="shared" si="538"/>
        <v>0</v>
      </c>
      <c r="AJ236" s="8">
        <v>0</v>
      </c>
      <c r="AK236" s="6">
        <v>0</v>
      </c>
      <c r="AL236" s="5">
        <f t="shared" si="539"/>
        <v>0</v>
      </c>
      <c r="AM236" s="8">
        <v>0</v>
      </c>
      <c r="AN236" s="6">
        <v>0</v>
      </c>
      <c r="AO236" s="5">
        <f t="shared" si="540"/>
        <v>0</v>
      </c>
      <c r="AP236" s="8">
        <v>0</v>
      </c>
      <c r="AQ236" s="6">
        <v>0</v>
      </c>
      <c r="AR236" s="5">
        <f t="shared" si="541"/>
        <v>0</v>
      </c>
      <c r="AS236" s="8">
        <v>0</v>
      </c>
      <c r="AT236" s="6">
        <v>0</v>
      </c>
      <c r="AU236" s="5">
        <f t="shared" si="542"/>
        <v>0</v>
      </c>
      <c r="AV236" s="8">
        <v>0</v>
      </c>
      <c r="AW236" s="6">
        <v>0</v>
      </c>
      <c r="AX236" s="5">
        <f t="shared" si="543"/>
        <v>0</v>
      </c>
      <c r="AY236" s="8">
        <v>0</v>
      </c>
      <c r="AZ236" s="6">
        <v>0</v>
      </c>
      <c r="BA236" s="5">
        <f t="shared" si="544"/>
        <v>0</v>
      </c>
      <c r="BB236" s="8">
        <v>0</v>
      </c>
      <c r="BC236" s="6">
        <v>0</v>
      </c>
      <c r="BD236" s="5">
        <f t="shared" si="545"/>
        <v>0</v>
      </c>
      <c r="BE236" s="8">
        <v>0</v>
      </c>
      <c r="BF236" s="6">
        <v>0</v>
      </c>
      <c r="BG236" s="5">
        <f t="shared" si="546"/>
        <v>0</v>
      </c>
      <c r="BH236" s="8">
        <v>0</v>
      </c>
      <c r="BI236" s="6">
        <v>0</v>
      </c>
      <c r="BJ236" s="5">
        <f t="shared" si="547"/>
        <v>0</v>
      </c>
      <c r="BK236" s="8">
        <v>0</v>
      </c>
      <c r="BL236" s="6">
        <v>0</v>
      </c>
      <c r="BM236" s="5">
        <f t="shared" si="548"/>
        <v>0</v>
      </c>
      <c r="BN236" s="8">
        <v>0</v>
      </c>
      <c r="BO236" s="6">
        <v>0</v>
      </c>
      <c r="BP236" s="5">
        <f t="shared" si="549"/>
        <v>0</v>
      </c>
      <c r="BQ236" s="8">
        <v>0</v>
      </c>
      <c r="BR236" s="6">
        <v>0</v>
      </c>
      <c r="BS236" s="5">
        <f t="shared" si="550"/>
        <v>0</v>
      </c>
      <c r="BT236" s="8">
        <v>0</v>
      </c>
      <c r="BU236" s="6">
        <v>0</v>
      </c>
      <c r="BV236" s="5">
        <f t="shared" si="551"/>
        <v>0</v>
      </c>
      <c r="BW236" s="8">
        <v>0</v>
      </c>
      <c r="BX236" s="6">
        <v>0</v>
      </c>
      <c r="BY236" s="5">
        <f t="shared" si="552"/>
        <v>0</v>
      </c>
      <c r="BZ236" s="8">
        <v>0</v>
      </c>
      <c r="CA236" s="6">
        <v>0</v>
      </c>
      <c r="CB236" s="5">
        <f t="shared" si="553"/>
        <v>0</v>
      </c>
      <c r="CC236" s="8">
        <v>0</v>
      </c>
      <c r="CD236" s="6">
        <v>0</v>
      </c>
      <c r="CE236" s="5">
        <f t="shared" si="554"/>
        <v>0</v>
      </c>
      <c r="CF236" s="8">
        <v>0</v>
      </c>
      <c r="CG236" s="6">
        <v>0</v>
      </c>
      <c r="CH236" s="5">
        <f t="shared" si="555"/>
        <v>0</v>
      </c>
      <c r="CI236" s="8">
        <v>0</v>
      </c>
      <c r="CJ236" s="6">
        <v>0</v>
      </c>
      <c r="CK236" s="5">
        <f t="shared" si="556"/>
        <v>0</v>
      </c>
      <c r="CL236" s="8">
        <v>0</v>
      </c>
      <c r="CM236" s="6">
        <v>0</v>
      </c>
      <c r="CN236" s="5">
        <f t="shared" si="557"/>
        <v>0</v>
      </c>
      <c r="CO236" s="8">
        <v>0</v>
      </c>
      <c r="CP236" s="6">
        <v>0</v>
      </c>
      <c r="CQ236" s="5">
        <f t="shared" si="558"/>
        <v>0</v>
      </c>
      <c r="CR236" s="8">
        <v>0</v>
      </c>
      <c r="CS236" s="6">
        <v>0</v>
      </c>
      <c r="CT236" s="5">
        <f t="shared" si="559"/>
        <v>0</v>
      </c>
      <c r="CU236" s="8">
        <v>0</v>
      </c>
      <c r="CV236" s="6">
        <v>0</v>
      </c>
      <c r="CW236" s="5">
        <f t="shared" si="560"/>
        <v>0</v>
      </c>
      <c r="CX236" s="8">
        <v>0</v>
      </c>
      <c r="CY236" s="6">
        <v>0</v>
      </c>
      <c r="CZ236" s="5">
        <f t="shared" si="561"/>
        <v>0</v>
      </c>
      <c r="DA236" s="8">
        <v>0</v>
      </c>
      <c r="DB236" s="6">
        <v>0</v>
      </c>
      <c r="DC236" s="5">
        <f t="shared" si="562"/>
        <v>0</v>
      </c>
      <c r="DD236" s="8">
        <v>0</v>
      </c>
      <c r="DE236" s="6">
        <v>0</v>
      </c>
      <c r="DF236" s="5">
        <f t="shared" si="563"/>
        <v>0</v>
      </c>
      <c r="DG236" s="8">
        <v>0</v>
      </c>
      <c r="DH236" s="6">
        <v>0</v>
      </c>
      <c r="DI236" s="5">
        <f t="shared" si="564"/>
        <v>0</v>
      </c>
      <c r="DJ236" s="8">
        <v>0</v>
      </c>
      <c r="DK236" s="6">
        <v>0</v>
      </c>
      <c r="DL236" s="5">
        <f t="shared" si="565"/>
        <v>0</v>
      </c>
      <c r="DM236" s="8">
        <v>0</v>
      </c>
      <c r="DN236" s="6">
        <v>0</v>
      </c>
      <c r="DO236" s="5">
        <f t="shared" si="566"/>
        <v>0</v>
      </c>
      <c r="DP236" s="8">
        <v>0</v>
      </c>
      <c r="DQ236" s="6">
        <v>0</v>
      </c>
      <c r="DR236" s="5">
        <f t="shared" si="567"/>
        <v>0</v>
      </c>
      <c r="DS236" s="8">
        <v>0</v>
      </c>
      <c r="DT236" s="6">
        <v>0</v>
      </c>
      <c r="DU236" s="5">
        <f t="shared" si="568"/>
        <v>0</v>
      </c>
      <c r="DV236" s="8">
        <f t="shared" si="569"/>
        <v>0</v>
      </c>
      <c r="DW236" s="5">
        <f t="shared" si="570"/>
        <v>0</v>
      </c>
    </row>
    <row r="237" spans="1:127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72"/>
        <v>0</v>
      </c>
      <c r="F237" s="8">
        <v>0</v>
      </c>
      <c r="G237" s="6">
        <v>0</v>
      </c>
      <c r="H237" s="5">
        <f t="shared" si="529"/>
        <v>0</v>
      </c>
      <c r="I237" s="8">
        <v>0</v>
      </c>
      <c r="J237" s="6">
        <v>0</v>
      </c>
      <c r="K237" s="5">
        <f t="shared" si="530"/>
        <v>0</v>
      </c>
      <c r="L237" s="8">
        <v>0</v>
      </c>
      <c r="M237" s="6">
        <v>0</v>
      </c>
      <c r="N237" s="5">
        <f t="shared" si="531"/>
        <v>0</v>
      </c>
      <c r="O237" s="8">
        <v>0</v>
      </c>
      <c r="P237" s="6">
        <v>0</v>
      </c>
      <c r="Q237" s="5">
        <f t="shared" si="532"/>
        <v>0</v>
      </c>
      <c r="R237" s="8">
        <v>0</v>
      </c>
      <c r="S237" s="6">
        <v>0</v>
      </c>
      <c r="T237" s="5">
        <f t="shared" si="533"/>
        <v>0</v>
      </c>
      <c r="U237" s="8">
        <v>0</v>
      </c>
      <c r="V237" s="6">
        <v>0</v>
      </c>
      <c r="W237" s="5">
        <f t="shared" si="534"/>
        <v>0</v>
      </c>
      <c r="X237" s="8">
        <v>0</v>
      </c>
      <c r="Y237" s="6">
        <v>0</v>
      </c>
      <c r="Z237" s="5">
        <f t="shared" si="535"/>
        <v>0</v>
      </c>
      <c r="AA237" s="8">
        <v>0</v>
      </c>
      <c r="AB237" s="6">
        <v>0</v>
      </c>
      <c r="AC237" s="5">
        <f t="shared" si="536"/>
        <v>0</v>
      </c>
      <c r="AD237" s="8">
        <v>0</v>
      </c>
      <c r="AE237" s="6">
        <v>0</v>
      </c>
      <c r="AF237" s="5">
        <f t="shared" si="537"/>
        <v>0</v>
      </c>
      <c r="AG237" s="8">
        <v>0</v>
      </c>
      <c r="AH237" s="6">
        <v>0</v>
      </c>
      <c r="AI237" s="5">
        <f t="shared" si="538"/>
        <v>0</v>
      </c>
      <c r="AJ237" s="8">
        <v>0</v>
      </c>
      <c r="AK237" s="6">
        <v>0</v>
      </c>
      <c r="AL237" s="5">
        <f t="shared" si="539"/>
        <v>0</v>
      </c>
      <c r="AM237" s="8">
        <v>0</v>
      </c>
      <c r="AN237" s="6">
        <v>0</v>
      </c>
      <c r="AO237" s="5">
        <f t="shared" si="540"/>
        <v>0</v>
      </c>
      <c r="AP237" s="8">
        <v>0</v>
      </c>
      <c r="AQ237" s="6">
        <v>0</v>
      </c>
      <c r="AR237" s="5">
        <f t="shared" si="541"/>
        <v>0</v>
      </c>
      <c r="AS237" s="8">
        <v>0</v>
      </c>
      <c r="AT237" s="6">
        <v>0</v>
      </c>
      <c r="AU237" s="5">
        <f t="shared" si="542"/>
        <v>0</v>
      </c>
      <c r="AV237" s="8">
        <v>0</v>
      </c>
      <c r="AW237" s="6">
        <v>0</v>
      </c>
      <c r="AX237" s="5">
        <f t="shared" si="543"/>
        <v>0</v>
      </c>
      <c r="AY237" s="8">
        <v>0</v>
      </c>
      <c r="AZ237" s="6">
        <v>0</v>
      </c>
      <c r="BA237" s="5">
        <f t="shared" si="544"/>
        <v>0</v>
      </c>
      <c r="BB237" s="8">
        <v>0</v>
      </c>
      <c r="BC237" s="6">
        <v>0</v>
      </c>
      <c r="BD237" s="5">
        <f t="shared" si="545"/>
        <v>0</v>
      </c>
      <c r="BE237" s="8">
        <v>0</v>
      </c>
      <c r="BF237" s="6">
        <v>0</v>
      </c>
      <c r="BG237" s="5">
        <f t="shared" si="546"/>
        <v>0</v>
      </c>
      <c r="BH237" s="8">
        <v>0</v>
      </c>
      <c r="BI237" s="6">
        <v>0</v>
      </c>
      <c r="BJ237" s="5">
        <f t="shared" si="547"/>
        <v>0</v>
      </c>
      <c r="BK237" s="8">
        <v>0</v>
      </c>
      <c r="BL237" s="6">
        <v>0</v>
      </c>
      <c r="BM237" s="5">
        <f t="shared" si="548"/>
        <v>0</v>
      </c>
      <c r="BN237" s="8">
        <v>0</v>
      </c>
      <c r="BO237" s="6">
        <v>0</v>
      </c>
      <c r="BP237" s="5">
        <f t="shared" si="549"/>
        <v>0</v>
      </c>
      <c r="BQ237" s="8">
        <v>0</v>
      </c>
      <c r="BR237" s="6">
        <v>0</v>
      </c>
      <c r="BS237" s="5">
        <f t="shared" si="550"/>
        <v>0</v>
      </c>
      <c r="BT237" s="8">
        <v>0</v>
      </c>
      <c r="BU237" s="6">
        <v>0</v>
      </c>
      <c r="BV237" s="5">
        <f t="shared" si="551"/>
        <v>0</v>
      </c>
      <c r="BW237" s="8">
        <v>0</v>
      </c>
      <c r="BX237" s="6">
        <v>0</v>
      </c>
      <c r="BY237" s="5">
        <f t="shared" si="552"/>
        <v>0</v>
      </c>
      <c r="BZ237" s="8">
        <v>0</v>
      </c>
      <c r="CA237" s="6">
        <v>0</v>
      </c>
      <c r="CB237" s="5">
        <f t="shared" si="553"/>
        <v>0</v>
      </c>
      <c r="CC237" s="8">
        <v>0</v>
      </c>
      <c r="CD237" s="6">
        <v>0</v>
      </c>
      <c r="CE237" s="5">
        <f t="shared" si="554"/>
        <v>0</v>
      </c>
      <c r="CF237" s="8">
        <v>0</v>
      </c>
      <c r="CG237" s="6">
        <v>0</v>
      </c>
      <c r="CH237" s="5">
        <f t="shared" si="555"/>
        <v>0</v>
      </c>
      <c r="CI237" s="8">
        <v>0</v>
      </c>
      <c r="CJ237" s="6">
        <v>0</v>
      </c>
      <c r="CK237" s="5">
        <f t="shared" si="556"/>
        <v>0</v>
      </c>
      <c r="CL237" s="8">
        <v>0</v>
      </c>
      <c r="CM237" s="6">
        <v>0</v>
      </c>
      <c r="CN237" s="5">
        <f t="shared" si="557"/>
        <v>0</v>
      </c>
      <c r="CO237" s="8">
        <v>0</v>
      </c>
      <c r="CP237" s="6">
        <v>0</v>
      </c>
      <c r="CQ237" s="5">
        <f t="shared" si="558"/>
        <v>0</v>
      </c>
      <c r="CR237" s="8">
        <v>0</v>
      </c>
      <c r="CS237" s="6">
        <v>0</v>
      </c>
      <c r="CT237" s="5">
        <f t="shared" si="559"/>
        <v>0</v>
      </c>
      <c r="CU237" s="8">
        <v>0</v>
      </c>
      <c r="CV237" s="6">
        <v>0</v>
      </c>
      <c r="CW237" s="5">
        <f t="shared" si="560"/>
        <v>0</v>
      </c>
      <c r="CX237" s="8">
        <v>0</v>
      </c>
      <c r="CY237" s="6">
        <v>0</v>
      </c>
      <c r="CZ237" s="5">
        <f t="shared" si="561"/>
        <v>0</v>
      </c>
      <c r="DA237" s="8">
        <v>0</v>
      </c>
      <c r="DB237" s="6">
        <v>0</v>
      </c>
      <c r="DC237" s="5">
        <f t="shared" si="562"/>
        <v>0</v>
      </c>
      <c r="DD237" s="8">
        <v>0</v>
      </c>
      <c r="DE237" s="6">
        <v>0</v>
      </c>
      <c r="DF237" s="5">
        <f t="shared" si="563"/>
        <v>0</v>
      </c>
      <c r="DG237" s="8">
        <v>0</v>
      </c>
      <c r="DH237" s="6">
        <v>0</v>
      </c>
      <c r="DI237" s="5">
        <f t="shared" si="564"/>
        <v>0</v>
      </c>
      <c r="DJ237" s="8">
        <v>0</v>
      </c>
      <c r="DK237" s="6">
        <v>0</v>
      </c>
      <c r="DL237" s="5">
        <f t="shared" si="565"/>
        <v>0</v>
      </c>
      <c r="DM237" s="8">
        <v>0</v>
      </c>
      <c r="DN237" s="6">
        <v>0</v>
      </c>
      <c r="DO237" s="5">
        <f t="shared" si="566"/>
        <v>0</v>
      </c>
      <c r="DP237" s="8">
        <v>0</v>
      </c>
      <c r="DQ237" s="6">
        <v>0</v>
      </c>
      <c r="DR237" s="5">
        <f t="shared" si="567"/>
        <v>0</v>
      </c>
      <c r="DS237" s="8">
        <v>0</v>
      </c>
      <c r="DT237" s="6">
        <v>0</v>
      </c>
      <c r="DU237" s="5">
        <f t="shared" si="568"/>
        <v>0</v>
      </c>
      <c r="DV237" s="8">
        <f t="shared" si="569"/>
        <v>0</v>
      </c>
      <c r="DW237" s="5">
        <f t="shared" si="570"/>
        <v>0</v>
      </c>
    </row>
    <row r="238" spans="1:127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72"/>
        <v>0</v>
      </c>
      <c r="F238" s="8">
        <v>0</v>
      </c>
      <c r="G238" s="6">
        <v>0</v>
      </c>
      <c r="H238" s="5">
        <f t="shared" si="529"/>
        <v>0</v>
      </c>
      <c r="I238" s="8">
        <v>0</v>
      </c>
      <c r="J238" s="6">
        <v>0</v>
      </c>
      <c r="K238" s="5">
        <f t="shared" si="530"/>
        <v>0</v>
      </c>
      <c r="L238" s="8">
        <v>0</v>
      </c>
      <c r="M238" s="6">
        <v>0</v>
      </c>
      <c r="N238" s="5">
        <f t="shared" si="531"/>
        <v>0</v>
      </c>
      <c r="O238" s="8">
        <v>0</v>
      </c>
      <c r="P238" s="6">
        <v>0</v>
      </c>
      <c r="Q238" s="5">
        <f t="shared" si="532"/>
        <v>0</v>
      </c>
      <c r="R238" s="8">
        <v>0</v>
      </c>
      <c r="S238" s="6">
        <v>0</v>
      </c>
      <c r="T238" s="5">
        <f t="shared" si="533"/>
        <v>0</v>
      </c>
      <c r="U238" s="8">
        <v>0</v>
      </c>
      <c r="V238" s="6">
        <v>0</v>
      </c>
      <c r="W238" s="5">
        <f t="shared" si="534"/>
        <v>0</v>
      </c>
      <c r="X238" s="8">
        <v>0</v>
      </c>
      <c r="Y238" s="6">
        <v>0</v>
      </c>
      <c r="Z238" s="5">
        <f t="shared" si="535"/>
        <v>0</v>
      </c>
      <c r="AA238" s="8">
        <v>0</v>
      </c>
      <c r="AB238" s="6">
        <v>0</v>
      </c>
      <c r="AC238" s="5">
        <f t="shared" si="536"/>
        <v>0</v>
      </c>
      <c r="AD238" s="8">
        <v>0</v>
      </c>
      <c r="AE238" s="6">
        <v>0</v>
      </c>
      <c r="AF238" s="5">
        <f t="shared" si="537"/>
        <v>0</v>
      </c>
      <c r="AG238" s="8">
        <v>0</v>
      </c>
      <c r="AH238" s="6">
        <v>0</v>
      </c>
      <c r="AI238" s="5">
        <f t="shared" si="538"/>
        <v>0</v>
      </c>
      <c r="AJ238" s="8">
        <v>0</v>
      </c>
      <c r="AK238" s="6">
        <v>0</v>
      </c>
      <c r="AL238" s="5">
        <f t="shared" si="539"/>
        <v>0</v>
      </c>
      <c r="AM238" s="8">
        <v>0</v>
      </c>
      <c r="AN238" s="6">
        <v>0</v>
      </c>
      <c r="AO238" s="5">
        <f t="shared" si="540"/>
        <v>0</v>
      </c>
      <c r="AP238" s="8">
        <v>0</v>
      </c>
      <c r="AQ238" s="6">
        <v>0</v>
      </c>
      <c r="AR238" s="5">
        <f t="shared" si="541"/>
        <v>0</v>
      </c>
      <c r="AS238" s="8">
        <v>0</v>
      </c>
      <c r="AT238" s="6">
        <v>0</v>
      </c>
      <c r="AU238" s="5">
        <f t="shared" si="542"/>
        <v>0</v>
      </c>
      <c r="AV238" s="8">
        <v>0</v>
      </c>
      <c r="AW238" s="6">
        <v>0</v>
      </c>
      <c r="AX238" s="5">
        <f t="shared" si="543"/>
        <v>0</v>
      </c>
      <c r="AY238" s="8">
        <v>0</v>
      </c>
      <c r="AZ238" s="6">
        <v>0</v>
      </c>
      <c r="BA238" s="5">
        <f t="shared" si="544"/>
        <v>0</v>
      </c>
      <c r="BB238" s="8">
        <v>0</v>
      </c>
      <c r="BC238" s="6">
        <v>0</v>
      </c>
      <c r="BD238" s="5">
        <f t="shared" si="545"/>
        <v>0</v>
      </c>
      <c r="BE238" s="8">
        <v>0</v>
      </c>
      <c r="BF238" s="6">
        <v>0</v>
      </c>
      <c r="BG238" s="5">
        <f t="shared" si="546"/>
        <v>0</v>
      </c>
      <c r="BH238" s="8">
        <v>0</v>
      </c>
      <c r="BI238" s="6">
        <v>0</v>
      </c>
      <c r="BJ238" s="5">
        <f t="shared" si="547"/>
        <v>0</v>
      </c>
      <c r="BK238" s="8">
        <v>0</v>
      </c>
      <c r="BL238" s="6">
        <v>0</v>
      </c>
      <c r="BM238" s="5">
        <f t="shared" si="548"/>
        <v>0</v>
      </c>
      <c r="BN238" s="8">
        <v>0</v>
      </c>
      <c r="BO238" s="6">
        <v>0</v>
      </c>
      <c r="BP238" s="5">
        <f t="shared" si="549"/>
        <v>0</v>
      </c>
      <c r="BQ238" s="8">
        <v>0</v>
      </c>
      <c r="BR238" s="6">
        <v>0</v>
      </c>
      <c r="BS238" s="5">
        <f t="shared" si="550"/>
        <v>0</v>
      </c>
      <c r="BT238" s="8">
        <v>0</v>
      </c>
      <c r="BU238" s="6">
        <v>0</v>
      </c>
      <c r="BV238" s="5">
        <f t="shared" si="551"/>
        <v>0</v>
      </c>
      <c r="BW238" s="8">
        <v>0</v>
      </c>
      <c r="BX238" s="6">
        <v>0</v>
      </c>
      <c r="BY238" s="5">
        <f t="shared" si="552"/>
        <v>0</v>
      </c>
      <c r="BZ238" s="8">
        <v>0</v>
      </c>
      <c r="CA238" s="6">
        <v>0</v>
      </c>
      <c r="CB238" s="5">
        <f t="shared" si="553"/>
        <v>0</v>
      </c>
      <c r="CC238" s="8">
        <v>0</v>
      </c>
      <c r="CD238" s="6">
        <v>0</v>
      </c>
      <c r="CE238" s="5">
        <f t="shared" si="554"/>
        <v>0</v>
      </c>
      <c r="CF238" s="8">
        <v>0</v>
      </c>
      <c r="CG238" s="6">
        <v>0</v>
      </c>
      <c r="CH238" s="5">
        <f t="shared" si="555"/>
        <v>0</v>
      </c>
      <c r="CI238" s="8">
        <v>0</v>
      </c>
      <c r="CJ238" s="6">
        <v>0</v>
      </c>
      <c r="CK238" s="5">
        <f t="shared" si="556"/>
        <v>0</v>
      </c>
      <c r="CL238" s="8">
        <v>0</v>
      </c>
      <c r="CM238" s="6">
        <v>0</v>
      </c>
      <c r="CN238" s="5">
        <f t="shared" si="557"/>
        <v>0</v>
      </c>
      <c r="CO238" s="8">
        <v>0</v>
      </c>
      <c r="CP238" s="6">
        <v>0</v>
      </c>
      <c r="CQ238" s="5">
        <f t="shared" si="558"/>
        <v>0</v>
      </c>
      <c r="CR238" s="8">
        <v>0</v>
      </c>
      <c r="CS238" s="6">
        <v>0</v>
      </c>
      <c r="CT238" s="5">
        <f t="shared" si="559"/>
        <v>0</v>
      </c>
      <c r="CU238" s="8">
        <v>0</v>
      </c>
      <c r="CV238" s="6">
        <v>0</v>
      </c>
      <c r="CW238" s="5">
        <f t="shared" si="560"/>
        <v>0</v>
      </c>
      <c r="CX238" s="8">
        <v>0</v>
      </c>
      <c r="CY238" s="6">
        <v>0</v>
      </c>
      <c r="CZ238" s="5">
        <f t="shared" si="561"/>
        <v>0</v>
      </c>
      <c r="DA238" s="8">
        <v>0</v>
      </c>
      <c r="DB238" s="6">
        <v>0</v>
      </c>
      <c r="DC238" s="5">
        <f t="shared" si="562"/>
        <v>0</v>
      </c>
      <c r="DD238" s="8">
        <v>0</v>
      </c>
      <c r="DE238" s="6">
        <v>0</v>
      </c>
      <c r="DF238" s="5">
        <f t="shared" si="563"/>
        <v>0</v>
      </c>
      <c r="DG238" s="8">
        <v>0</v>
      </c>
      <c r="DH238" s="6">
        <v>0</v>
      </c>
      <c r="DI238" s="5">
        <f t="shared" si="564"/>
        <v>0</v>
      </c>
      <c r="DJ238" s="8">
        <v>0</v>
      </c>
      <c r="DK238" s="6">
        <v>0</v>
      </c>
      <c r="DL238" s="5">
        <f t="shared" si="565"/>
        <v>0</v>
      </c>
      <c r="DM238" s="8">
        <v>0</v>
      </c>
      <c r="DN238" s="6">
        <v>0</v>
      </c>
      <c r="DO238" s="5">
        <f t="shared" si="566"/>
        <v>0</v>
      </c>
      <c r="DP238" s="8">
        <v>0</v>
      </c>
      <c r="DQ238" s="6">
        <v>0</v>
      </c>
      <c r="DR238" s="5">
        <f t="shared" si="567"/>
        <v>0</v>
      </c>
      <c r="DS238" s="8">
        <v>0</v>
      </c>
      <c r="DT238" s="6">
        <v>0</v>
      </c>
      <c r="DU238" s="5">
        <f t="shared" si="568"/>
        <v>0</v>
      </c>
      <c r="DV238" s="8">
        <f t="shared" si="569"/>
        <v>0</v>
      </c>
      <c r="DW238" s="5">
        <f t="shared" si="570"/>
        <v>0</v>
      </c>
    </row>
    <row r="239" spans="1:127" ht="15" thickBot="1" x14ac:dyDescent="0.35">
      <c r="A239" s="59"/>
      <c r="B239" s="46" t="s">
        <v>28</v>
      </c>
      <c r="C239" s="27">
        <f t="shared" ref="C239:D239" si="573">SUM(C227:C238)</f>
        <v>0</v>
      </c>
      <c r="D239" s="26">
        <f t="shared" si="573"/>
        <v>0</v>
      </c>
      <c r="E239" s="40"/>
      <c r="F239" s="27">
        <f t="shared" ref="F239:G239" si="574">SUM(F227:F238)</f>
        <v>0</v>
      </c>
      <c r="G239" s="26">
        <f t="shared" si="574"/>
        <v>0</v>
      </c>
      <c r="H239" s="40"/>
      <c r="I239" s="27">
        <f t="shared" ref="I239:J239" si="575">SUM(I227:I238)</f>
        <v>0</v>
      </c>
      <c r="J239" s="26">
        <f t="shared" si="575"/>
        <v>0</v>
      </c>
      <c r="K239" s="40"/>
      <c r="L239" s="27">
        <f t="shared" ref="L239:M239" si="576">SUM(L227:L238)</f>
        <v>0</v>
      </c>
      <c r="M239" s="26">
        <f t="shared" si="576"/>
        <v>0</v>
      </c>
      <c r="N239" s="40"/>
      <c r="O239" s="27">
        <f t="shared" ref="O239:P239" si="577">SUM(O227:O238)</f>
        <v>0</v>
      </c>
      <c r="P239" s="26">
        <f t="shared" si="577"/>
        <v>0</v>
      </c>
      <c r="Q239" s="40"/>
      <c r="R239" s="27">
        <f t="shared" ref="R239:S239" si="578">SUM(R227:R238)</f>
        <v>0</v>
      </c>
      <c r="S239" s="26">
        <f t="shared" si="578"/>
        <v>0</v>
      </c>
      <c r="T239" s="40"/>
      <c r="U239" s="27">
        <f t="shared" ref="U239:V239" si="579">SUM(U227:U238)</f>
        <v>0.17</v>
      </c>
      <c r="V239" s="26">
        <f t="shared" si="579"/>
        <v>21.2</v>
      </c>
      <c r="W239" s="40"/>
      <c r="X239" s="27">
        <f t="shared" ref="X239:Y239" si="580">SUM(X227:X238)</f>
        <v>0</v>
      </c>
      <c r="Y239" s="26">
        <f t="shared" si="580"/>
        <v>0</v>
      </c>
      <c r="Z239" s="40"/>
      <c r="AA239" s="27">
        <f t="shared" ref="AA239:AB239" si="581">SUM(AA227:AA238)</f>
        <v>0</v>
      </c>
      <c r="AB239" s="26">
        <f t="shared" si="581"/>
        <v>0</v>
      </c>
      <c r="AC239" s="40"/>
      <c r="AD239" s="27">
        <f t="shared" ref="AD239:AE239" si="582">SUM(AD227:AD238)</f>
        <v>0</v>
      </c>
      <c r="AE239" s="26">
        <f t="shared" si="582"/>
        <v>0</v>
      </c>
      <c r="AF239" s="40"/>
      <c r="AG239" s="27">
        <f t="shared" ref="AG239:AH239" si="583">SUM(AG227:AG238)</f>
        <v>5.6231999999999998</v>
      </c>
      <c r="AH239" s="26">
        <f t="shared" si="583"/>
        <v>153.583</v>
      </c>
      <c r="AI239" s="40"/>
      <c r="AJ239" s="27">
        <f t="shared" ref="AJ239:AK239" si="584">SUM(AJ227:AJ238)</f>
        <v>0</v>
      </c>
      <c r="AK239" s="26">
        <f t="shared" si="584"/>
        <v>0</v>
      </c>
      <c r="AL239" s="40"/>
      <c r="AM239" s="27">
        <f t="shared" ref="AM239:AN239" si="585">SUM(AM227:AM238)</f>
        <v>0</v>
      </c>
      <c r="AN239" s="26">
        <f t="shared" si="585"/>
        <v>0</v>
      </c>
      <c r="AO239" s="40"/>
      <c r="AP239" s="27">
        <f t="shared" ref="AP239:AQ239" si="586">SUM(AP227:AP238)</f>
        <v>0</v>
      </c>
      <c r="AQ239" s="26">
        <f t="shared" si="586"/>
        <v>0</v>
      </c>
      <c r="AR239" s="40"/>
      <c r="AS239" s="27">
        <f t="shared" ref="AS239:AT239" si="587">SUM(AS227:AS238)</f>
        <v>0</v>
      </c>
      <c r="AT239" s="26">
        <f t="shared" si="587"/>
        <v>0</v>
      </c>
      <c r="AU239" s="40"/>
      <c r="AV239" s="27">
        <f t="shared" ref="AV239:AW239" si="588">SUM(AV227:AV238)</f>
        <v>0</v>
      </c>
      <c r="AW239" s="26">
        <f t="shared" si="588"/>
        <v>0</v>
      </c>
      <c r="AX239" s="40"/>
      <c r="AY239" s="27">
        <f t="shared" ref="AY239:AZ239" si="589">SUM(AY227:AY238)</f>
        <v>0</v>
      </c>
      <c r="AZ239" s="26">
        <f t="shared" si="589"/>
        <v>0</v>
      </c>
      <c r="BA239" s="40"/>
      <c r="BB239" s="27">
        <f t="shared" ref="BB239:BC239" si="590">SUM(BB227:BB238)</f>
        <v>0</v>
      </c>
      <c r="BC239" s="26">
        <f t="shared" si="590"/>
        <v>0</v>
      </c>
      <c r="BD239" s="40"/>
      <c r="BE239" s="27">
        <f t="shared" ref="BE239:BF239" si="591">SUM(BE227:BE238)</f>
        <v>0.64100000000000001</v>
      </c>
      <c r="BF239" s="26">
        <f t="shared" si="591"/>
        <v>6.9560000000000004</v>
      </c>
      <c r="BG239" s="40"/>
      <c r="BH239" s="27">
        <f t="shared" ref="BH239:BI239" si="592">SUM(BH227:BH238)</f>
        <v>0</v>
      </c>
      <c r="BI239" s="26">
        <f t="shared" si="592"/>
        <v>0</v>
      </c>
      <c r="BJ239" s="40"/>
      <c r="BK239" s="27">
        <f t="shared" ref="BK239:BL239" si="593">SUM(BK227:BK238)</f>
        <v>0</v>
      </c>
      <c r="BL239" s="26">
        <f t="shared" si="593"/>
        <v>0</v>
      </c>
      <c r="BM239" s="40"/>
      <c r="BN239" s="27">
        <f t="shared" ref="BN239:BO239" si="594">SUM(BN227:BN238)</f>
        <v>0</v>
      </c>
      <c r="BO239" s="26">
        <f t="shared" si="594"/>
        <v>0</v>
      </c>
      <c r="BP239" s="40"/>
      <c r="BQ239" s="27">
        <f t="shared" ref="BQ239:BR239" si="595">SUM(BQ227:BQ238)</f>
        <v>0</v>
      </c>
      <c r="BR239" s="26">
        <f t="shared" si="595"/>
        <v>0</v>
      </c>
      <c r="BS239" s="40"/>
      <c r="BT239" s="27">
        <f t="shared" ref="BT239:BU239" si="596">SUM(BT227:BT238)</f>
        <v>0</v>
      </c>
      <c r="BU239" s="26">
        <f t="shared" si="596"/>
        <v>0</v>
      </c>
      <c r="BV239" s="40"/>
      <c r="BW239" s="27">
        <f t="shared" ref="BW239:BX239" si="597">SUM(BW227:BW238)</f>
        <v>0</v>
      </c>
      <c r="BX239" s="26">
        <f t="shared" si="597"/>
        <v>0</v>
      </c>
      <c r="BY239" s="40"/>
      <c r="BZ239" s="27">
        <f t="shared" ref="BZ239:CA239" si="598">SUM(BZ227:BZ238)</f>
        <v>0</v>
      </c>
      <c r="CA239" s="26">
        <f t="shared" si="598"/>
        <v>0</v>
      </c>
      <c r="CB239" s="40"/>
      <c r="CC239" s="27">
        <f t="shared" ref="CC239:CD239" si="599">SUM(CC227:CC238)</f>
        <v>0.25900000000000001</v>
      </c>
      <c r="CD239" s="26">
        <f t="shared" si="599"/>
        <v>3.5659999999999998</v>
      </c>
      <c r="CE239" s="40"/>
      <c r="CF239" s="27">
        <f t="shared" ref="CF239:CG239" si="600">SUM(CF227:CF238)</f>
        <v>0</v>
      </c>
      <c r="CG239" s="26">
        <f t="shared" si="600"/>
        <v>0</v>
      </c>
      <c r="CH239" s="40"/>
      <c r="CI239" s="27">
        <f t="shared" ref="CI239:CJ239" si="601">SUM(CI227:CI238)</f>
        <v>0</v>
      </c>
      <c r="CJ239" s="26">
        <f t="shared" si="601"/>
        <v>0</v>
      </c>
      <c r="CK239" s="40"/>
      <c r="CL239" s="27">
        <f t="shared" ref="CL239:CM239" si="602">SUM(CL227:CL238)</f>
        <v>0</v>
      </c>
      <c r="CM239" s="26">
        <f t="shared" si="602"/>
        <v>0</v>
      </c>
      <c r="CN239" s="40"/>
      <c r="CO239" s="27">
        <f t="shared" ref="CO239:CP239" si="603">SUM(CO227:CO238)</f>
        <v>0</v>
      </c>
      <c r="CP239" s="26">
        <f t="shared" si="603"/>
        <v>0</v>
      </c>
      <c r="CQ239" s="40"/>
      <c r="CR239" s="27">
        <f t="shared" ref="CR239:CS239" si="604">SUM(CR227:CR238)</f>
        <v>0</v>
      </c>
      <c r="CS239" s="26">
        <f t="shared" si="604"/>
        <v>0</v>
      </c>
      <c r="CT239" s="40"/>
      <c r="CU239" s="27">
        <f t="shared" ref="CU239:CV239" si="605">SUM(CU227:CU238)</f>
        <v>0</v>
      </c>
      <c r="CV239" s="26">
        <f t="shared" si="605"/>
        <v>0</v>
      </c>
      <c r="CW239" s="40"/>
      <c r="CX239" s="27">
        <f t="shared" ref="CX239:CY239" si="606">SUM(CX227:CX238)</f>
        <v>0</v>
      </c>
      <c r="CY239" s="26">
        <f t="shared" si="606"/>
        <v>0</v>
      </c>
      <c r="CZ239" s="40"/>
      <c r="DA239" s="27">
        <f t="shared" ref="DA239:DB239" si="607">SUM(DA227:DA238)</f>
        <v>0.02</v>
      </c>
      <c r="DB239" s="26">
        <f t="shared" si="607"/>
        <v>0.57699999999999996</v>
      </c>
      <c r="DC239" s="40"/>
      <c r="DD239" s="27">
        <f t="shared" ref="DD239:DE239" si="608">SUM(DD227:DD238)</f>
        <v>0</v>
      </c>
      <c r="DE239" s="26">
        <f t="shared" si="608"/>
        <v>0</v>
      </c>
      <c r="DF239" s="40"/>
      <c r="DG239" s="27">
        <f t="shared" ref="DG239:DH239" si="609">SUM(DG227:DG238)</f>
        <v>0.158</v>
      </c>
      <c r="DH239" s="26">
        <f t="shared" si="609"/>
        <v>6.3929999999999998</v>
      </c>
      <c r="DI239" s="40"/>
      <c r="DJ239" s="27">
        <f t="shared" ref="DJ239:DK239" si="610">SUM(DJ227:DJ238)</f>
        <v>0</v>
      </c>
      <c r="DK239" s="26">
        <f t="shared" si="610"/>
        <v>0</v>
      </c>
      <c r="DL239" s="40"/>
      <c r="DM239" s="27">
        <f t="shared" ref="DM239:DN239" si="611">SUM(DM227:DM238)</f>
        <v>0</v>
      </c>
      <c r="DN239" s="26">
        <f t="shared" si="611"/>
        <v>0</v>
      </c>
      <c r="DO239" s="40"/>
      <c r="DP239" s="27">
        <f t="shared" ref="DP239:DQ239" si="612">SUM(DP227:DP238)</f>
        <v>0</v>
      </c>
      <c r="DQ239" s="26">
        <f t="shared" si="612"/>
        <v>0</v>
      </c>
      <c r="DR239" s="40"/>
      <c r="DS239" s="27">
        <f t="shared" ref="DS239:DT239" si="613">SUM(DS227:DS238)</f>
        <v>0</v>
      </c>
      <c r="DT239" s="26">
        <f t="shared" si="613"/>
        <v>0</v>
      </c>
      <c r="DU239" s="40"/>
      <c r="DV239" s="27">
        <f t="shared" si="569"/>
        <v>6.8712</v>
      </c>
      <c r="DW239" s="28">
        <f t="shared" si="570"/>
        <v>192.27499999999998</v>
      </c>
    </row>
    <row r="240" spans="1:127" x14ac:dyDescent="0.3">
      <c r="A240" s="103">
        <v>2022</v>
      </c>
      <c r="B240" s="104" t="s">
        <v>16</v>
      </c>
      <c r="C240" s="105">
        <v>0</v>
      </c>
      <c r="D240" s="102">
        <v>0</v>
      </c>
      <c r="E240" s="106">
        <f>IF(C240=0,0,D240/C240*1000)</f>
        <v>0</v>
      </c>
      <c r="F240" s="105">
        <v>0</v>
      </c>
      <c r="G240" s="102">
        <v>0</v>
      </c>
      <c r="H240" s="106">
        <f t="shared" ref="H240:H251" si="614">IF(F240=0,0,G240/F240*1000)</f>
        <v>0</v>
      </c>
      <c r="I240" s="101">
        <v>0.38807999999999998</v>
      </c>
      <c r="J240" s="102">
        <v>20.626999999999999</v>
      </c>
      <c r="K240" s="106">
        <f t="shared" ref="K240:K251" si="615">IF(I240=0,0,J240/I240*1000)</f>
        <v>53151.412079983507</v>
      </c>
      <c r="L240" s="105">
        <v>0</v>
      </c>
      <c r="M240" s="102">
        <v>0</v>
      </c>
      <c r="N240" s="106">
        <f t="shared" ref="N240:N251" si="616">IF(L240=0,0,M240/L240*1000)</f>
        <v>0</v>
      </c>
      <c r="O240" s="105">
        <v>0</v>
      </c>
      <c r="P240" s="102">
        <v>0</v>
      </c>
      <c r="Q240" s="106">
        <f t="shared" ref="Q240:Q251" si="617">IF(O240=0,0,P240/O240*1000)</f>
        <v>0</v>
      </c>
      <c r="R240" s="105">
        <v>0</v>
      </c>
      <c r="S240" s="102">
        <v>0</v>
      </c>
      <c r="T240" s="106">
        <f t="shared" ref="T240:T251" si="618">IF(R240=0,0,S240/R240*1000)</f>
        <v>0</v>
      </c>
      <c r="U240" s="105">
        <v>0</v>
      </c>
      <c r="V240" s="102">
        <v>0</v>
      </c>
      <c r="W240" s="106">
        <f t="shared" ref="W240:W251" si="619">IF(U240=0,0,V240/U240*1000)</f>
        <v>0</v>
      </c>
      <c r="X240" s="105">
        <v>0</v>
      </c>
      <c r="Y240" s="102">
        <v>0</v>
      </c>
      <c r="Z240" s="106">
        <f t="shared" ref="Z240:Z251" si="620">IF(X240=0,0,Y240/X240*1000)</f>
        <v>0</v>
      </c>
      <c r="AA240" s="105">
        <v>0</v>
      </c>
      <c r="AB240" s="102">
        <v>0</v>
      </c>
      <c r="AC240" s="106">
        <f t="shared" ref="AC240:AC251" si="621">IF(AA240=0,0,AB240/AA240*1000)</f>
        <v>0</v>
      </c>
      <c r="AD240" s="105">
        <v>0</v>
      </c>
      <c r="AE240" s="102">
        <v>0</v>
      </c>
      <c r="AF240" s="106">
        <f t="shared" ref="AF240:AF251" si="622">IF(AD240=0,0,AE240/AD240*1000)</f>
        <v>0</v>
      </c>
      <c r="AG240" s="105">
        <v>0</v>
      </c>
      <c r="AH240" s="102">
        <v>0</v>
      </c>
      <c r="AI240" s="106">
        <f t="shared" ref="AI240:AI251" si="623">IF(AG240=0,0,AH240/AG240*1000)</f>
        <v>0</v>
      </c>
      <c r="AJ240" s="105">
        <v>0</v>
      </c>
      <c r="AK240" s="102">
        <v>0</v>
      </c>
      <c r="AL240" s="106">
        <f t="shared" ref="AL240:AL251" si="624">IF(AJ240=0,0,AK240/AJ240*1000)</f>
        <v>0</v>
      </c>
      <c r="AM240" s="105">
        <v>0</v>
      </c>
      <c r="AN240" s="102">
        <v>0</v>
      </c>
      <c r="AO240" s="106">
        <f t="shared" ref="AO240:AO251" si="625">IF(AM240=0,0,AN240/AM240*1000)</f>
        <v>0</v>
      </c>
      <c r="AP240" s="105">
        <v>0</v>
      </c>
      <c r="AQ240" s="102">
        <v>0</v>
      </c>
      <c r="AR240" s="106">
        <f t="shared" ref="AR240:AR251" si="626">IF(AP240=0,0,AQ240/AP240*1000)</f>
        <v>0</v>
      </c>
      <c r="AS240" s="105">
        <v>0</v>
      </c>
      <c r="AT240" s="102">
        <v>0</v>
      </c>
      <c r="AU240" s="106">
        <f t="shared" ref="AU240:AU251" si="627">IF(AS240=0,0,AT240/AS240*1000)</f>
        <v>0</v>
      </c>
      <c r="AV240" s="105">
        <v>0</v>
      </c>
      <c r="AW240" s="102">
        <v>0</v>
      </c>
      <c r="AX240" s="106">
        <f t="shared" ref="AX240:AX251" si="628">IF(AV240=0,0,AW240/AV240*1000)</f>
        <v>0</v>
      </c>
      <c r="AY240" s="105">
        <v>0</v>
      </c>
      <c r="AZ240" s="102">
        <v>0</v>
      </c>
      <c r="BA240" s="106">
        <f t="shared" ref="BA240:BA251" si="629">IF(AY240=0,0,AZ240/AY240*1000)</f>
        <v>0</v>
      </c>
      <c r="BB240" s="105">
        <v>0</v>
      </c>
      <c r="BC240" s="102">
        <v>0</v>
      </c>
      <c r="BD240" s="106">
        <f t="shared" ref="BD240:BD251" si="630">IF(BB240=0,0,BC240/BB240*1000)</f>
        <v>0</v>
      </c>
      <c r="BE240" s="105">
        <v>0</v>
      </c>
      <c r="BF240" s="102">
        <v>0</v>
      </c>
      <c r="BG240" s="106">
        <f t="shared" ref="BG240:BG251" si="631">IF(BE240=0,0,BF240/BE240*1000)</f>
        <v>0</v>
      </c>
      <c r="BH240" s="105">
        <v>0</v>
      </c>
      <c r="BI240" s="102">
        <v>0</v>
      </c>
      <c r="BJ240" s="106">
        <f t="shared" ref="BJ240:BJ251" si="632">IF(BH240=0,0,BI240/BH240*1000)</f>
        <v>0</v>
      </c>
      <c r="BK240" s="105">
        <v>0</v>
      </c>
      <c r="BL240" s="102">
        <v>0</v>
      </c>
      <c r="BM240" s="106">
        <f t="shared" ref="BM240:BM251" si="633">IF(BK240=0,0,BL240/BK240*1000)</f>
        <v>0</v>
      </c>
      <c r="BN240" s="105">
        <v>0</v>
      </c>
      <c r="BO240" s="102">
        <v>0</v>
      </c>
      <c r="BP240" s="106">
        <f t="shared" ref="BP240:BP251" si="634">IF(BN240=0,0,BO240/BN240*1000)</f>
        <v>0</v>
      </c>
      <c r="BQ240" s="105">
        <v>0</v>
      </c>
      <c r="BR240" s="102">
        <v>0</v>
      </c>
      <c r="BS240" s="106">
        <f t="shared" ref="BS240:BS251" si="635">IF(BQ240=0,0,BR240/BQ240*1000)</f>
        <v>0</v>
      </c>
      <c r="BT240" s="105">
        <v>0</v>
      </c>
      <c r="BU240" s="102">
        <v>0</v>
      </c>
      <c r="BV240" s="106">
        <f t="shared" ref="BV240:BV251" si="636">IF(BT240=0,0,BU240/BT240*1000)</f>
        <v>0</v>
      </c>
      <c r="BW240" s="105">
        <v>0</v>
      </c>
      <c r="BX240" s="102">
        <v>0</v>
      </c>
      <c r="BY240" s="106">
        <f t="shared" ref="BY240:BY251" si="637">IF(BW240=0,0,BX240/BW240*1000)</f>
        <v>0</v>
      </c>
      <c r="BZ240" s="105">
        <v>0</v>
      </c>
      <c r="CA240" s="102">
        <v>0</v>
      </c>
      <c r="CB240" s="106">
        <f t="shared" ref="CB240:CB251" si="638">IF(BZ240=0,0,CA240/BZ240*1000)</f>
        <v>0</v>
      </c>
      <c r="CC240" s="105">
        <v>0</v>
      </c>
      <c r="CD240" s="102">
        <v>0</v>
      </c>
      <c r="CE240" s="106">
        <f t="shared" ref="CE240:CE251" si="639">IF(CC240=0,0,CD240/CC240*1000)</f>
        <v>0</v>
      </c>
      <c r="CF240" s="105">
        <v>0</v>
      </c>
      <c r="CG240" s="102">
        <v>0</v>
      </c>
      <c r="CH240" s="106">
        <f t="shared" ref="CH240:CH251" si="640">IF(CF240=0,0,CG240/CF240*1000)</f>
        <v>0</v>
      </c>
      <c r="CI240" s="105">
        <v>0</v>
      </c>
      <c r="CJ240" s="102">
        <v>0</v>
      </c>
      <c r="CK240" s="106">
        <f t="shared" ref="CK240:CK251" si="641">IF(CI240=0,0,CJ240/CI240*1000)</f>
        <v>0</v>
      </c>
      <c r="CL240" s="105">
        <v>0</v>
      </c>
      <c r="CM240" s="102">
        <v>0</v>
      </c>
      <c r="CN240" s="106">
        <f t="shared" ref="CN240:CN251" si="642">IF(CL240=0,0,CM240/CL240*1000)</f>
        <v>0</v>
      </c>
      <c r="CO240" s="105">
        <v>0</v>
      </c>
      <c r="CP240" s="102">
        <v>0</v>
      </c>
      <c r="CQ240" s="106">
        <f t="shared" ref="CQ240:CQ251" si="643">IF(CO240=0,0,CP240/CO240*1000)</f>
        <v>0</v>
      </c>
      <c r="CR240" s="105">
        <v>0</v>
      </c>
      <c r="CS240" s="102">
        <v>0</v>
      </c>
      <c r="CT240" s="106">
        <f t="shared" ref="CT240:CT251" si="644">IF(CR240=0,0,CS240/CR240*1000)</f>
        <v>0</v>
      </c>
      <c r="CU240" s="105">
        <v>0</v>
      </c>
      <c r="CV240" s="102">
        <v>0</v>
      </c>
      <c r="CW240" s="106">
        <f t="shared" ref="CW240:CW251" si="645">IF(CU240=0,0,CV240/CU240*1000)</f>
        <v>0</v>
      </c>
      <c r="CX240" s="105">
        <v>0</v>
      </c>
      <c r="CY240" s="102">
        <v>0</v>
      </c>
      <c r="CZ240" s="106">
        <f t="shared" ref="CZ240:CZ251" si="646">IF(CX240=0,0,CY240/CX240*1000)</f>
        <v>0</v>
      </c>
      <c r="DA240" s="105">
        <v>0</v>
      </c>
      <c r="DB240" s="102">
        <v>0</v>
      </c>
      <c r="DC240" s="106">
        <f t="shared" ref="DC240:DC251" si="647">IF(DA240=0,0,DB240/DA240*1000)</f>
        <v>0</v>
      </c>
      <c r="DD240" s="105">
        <v>0</v>
      </c>
      <c r="DE240" s="102">
        <v>0</v>
      </c>
      <c r="DF240" s="106">
        <f t="shared" ref="DF240:DF251" si="648">IF(DD240=0,0,DE240/DD240*1000)</f>
        <v>0</v>
      </c>
      <c r="DG240" s="105">
        <v>0</v>
      </c>
      <c r="DH240" s="102">
        <v>0</v>
      </c>
      <c r="DI240" s="106">
        <f t="shared" ref="DI240:DI251" si="649">IF(DG240=0,0,DH240/DG240*1000)</f>
        <v>0</v>
      </c>
      <c r="DJ240" s="101">
        <v>0.35499999999999998</v>
      </c>
      <c r="DK240" s="102">
        <v>3.3439999999999999</v>
      </c>
      <c r="DL240" s="106">
        <f t="shared" ref="DL240:DL251" si="650">IF(DJ240=0,0,DK240/DJ240*1000)</f>
        <v>9419.718309859154</v>
      </c>
      <c r="DM240" s="105">
        <v>0</v>
      </c>
      <c r="DN240" s="102">
        <v>0</v>
      </c>
      <c r="DO240" s="106">
        <f t="shared" ref="DO240:DO251" si="651">IF(DM240=0,0,DN240/DM240*1000)</f>
        <v>0</v>
      </c>
      <c r="DP240" s="105">
        <v>0</v>
      </c>
      <c r="DQ240" s="102">
        <v>0</v>
      </c>
      <c r="DR240" s="106">
        <f t="shared" ref="DR240:DR251" si="652">IF(DP240=0,0,DQ240/DP240*1000)</f>
        <v>0</v>
      </c>
      <c r="DS240" s="105">
        <v>0</v>
      </c>
      <c r="DT240" s="102">
        <v>0</v>
      </c>
      <c r="DU240" s="106">
        <f t="shared" ref="DU240:DU251" si="653">IF(DS240=0,0,DT240/DS240*1000)</f>
        <v>0</v>
      </c>
      <c r="DV240" s="8">
        <f>SUMIF($C$5:$DU$5,"KL",C240:DU240)</f>
        <v>0.74307999999999996</v>
      </c>
      <c r="DW240" s="5">
        <f>SUMIF($C$5:$DU$5,"F*",C240:DU240)</f>
        <v>23.971</v>
      </c>
    </row>
    <row r="241" spans="1:127" x14ac:dyDescent="0.3">
      <c r="A241" s="103">
        <v>2022</v>
      </c>
      <c r="B241" s="104" t="s">
        <v>17</v>
      </c>
      <c r="C241" s="105">
        <v>0</v>
      </c>
      <c r="D241" s="102">
        <v>0</v>
      </c>
      <c r="E241" s="106">
        <f t="shared" ref="E241:E242" si="654">IF(C241=0,0,D241/C241*1000)</f>
        <v>0</v>
      </c>
      <c r="F241" s="105">
        <v>0</v>
      </c>
      <c r="G241" s="102">
        <v>0</v>
      </c>
      <c r="H241" s="106">
        <f t="shared" si="614"/>
        <v>0</v>
      </c>
      <c r="I241" s="105">
        <v>0</v>
      </c>
      <c r="J241" s="102">
        <v>0</v>
      </c>
      <c r="K241" s="106">
        <f t="shared" si="615"/>
        <v>0</v>
      </c>
      <c r="L241" s="105">
        <v>0</v>
      </c>
      <c r="M241" s="102">
        <v>0</v>
      </c>
      <c r="N241" s="106">
        <f t="shared" si="616"/>
        <v>0</v>
      </c>
      <c r="O241" s="105">
        <v>0</v>
      </c>
      <c r="P241" s="102">
        <v>0</v>
      </c>
      <c r="Q241" s="106">
        <f t="shared" si="617"/>
        <v>0</v>
      </c>
      <c r="R241" s="105">
        <v>0</v>
      </c>
      <c r="S241" s="102">
        <v>0</v>
      </c>
      <c r="T241" s="106">
        <f t="shared" si="618"/>
        <v>0</v>
      </c>
      <c r="U241" s="105">
        <v>0</v>
      </c>
      <c r="V241" s="102">
        <v>0</v>
      </c>
      <c r="W241" s="106">
        <f t="shared" si="619"/>
        <v>0</v>
      </c>
      <c r="X241" s="105">
        <v>0</v>
      </c>
      <c r="Y241" s="102">
        <v>0</v>
      </c>
      <c r="Z241" s="106">
        <f t="shared" si="620"/>
        <v>0</v>
      </c>
      <c r="AA241" s="105">
        <v>0</v>
      </c>
      <c r="AB241" s="102">
        <v>0</v>
      </c>
      <c r="AC241" s="106">
        <f t="shared" si="621"/>
        <v>0</v>
      </c>
      <c r="AD241" s="105">
        <v>0</v>
      </c>
      <c r="AE241" s="102">
        <v>0</v>
      </c>
      <c r="AF241" s="106">
        <f t="shared" si="622"/>
        <v>0</v>
      </c>
      <c r="AG241" s="105">
        <v>0</v>
      </c>
      <c r="AH241" s="102">
        <v>0</v>
      </c>
      <c r="AI241" s="106">
        <f t="shared" si="623"/>
        <v>0</v>
      </c>
      <c r="AJ241" s="105">
        <v>0</v>
      </c>
      <c r="AK241" s="102">
        <v>0</v>
      </c>
      <c r="AL241" s="106">
        <f t="shared" si="624"/>
        <v>0</v>
      </c>
      <c r="AM241" s="105">
        <v>0</v>
      </c>
      <c r="AN241" s="102">
        <v>0</v>
      </c>
      <c r="AO241" s="106">
        <f t="shared" si="625"/>
        <v>0</v>
      </c>
      <c r="AP241" s="105">
        <v>0</v>
      </c>
      <c r="AQ241" s="102">
        <v>0</v>
      </c>
      <c r="AR241" s="106">
        <f t="shared" si="626"/>
        <v>0</v>
      </c>
      <c r="AS241" s="105">
        <v>0</v>
      </c>
      <c r="AT241" s="102">
        <v>0</v>
      </c>
      <c r="AU241" s="106">
        <f t="shared" si="627"/>
        <v>0</v>
      </c>
      <c r="AV241" s="105">
        <v>0</v>
      </c>
      <c r="AW241" s="102">
        <v>0</v>
      </c>
      <c r="AX241" s="106">
        <f t="shared" si="628"/>
        <v>0</v>
      </c>
      <c r="AY241" s="105">
        <v>0</v>
      </c>
      <c r="AZ241" s="102">
        <v>0</v>
      </c>
      <c r="BA241" s="106">
        <f t="shared" si="629"/>
        <v>0</v>
      </c>
      <c r="BB241" s="105">
        <v>0</v>
      </c>
      <c r="BC241" s="102">
        <v>0</v>
      </c>
      <c r="BD241" s="106">
        <f t="shared" si="630"/>
        <v>0</v>
      </c>
      <c r="BE241" s="105">
        <v>0</v>
      </c>
      <c r="BF241" s="102">
        <v>0</v>
      </c>
      <c r="BG241" s="106">
        <f t="shared" si="631"/>
        <v>0</v>
      </c>
      <c r="BH241" s="105">
        <v>0</v>
      </c>
      <c r="BI241" s="102">
        <v>0</v>
      </c>
      <c r="BJ241" s="106">
        <f t="shared" si="632"/>
        <v>0</v>
      </c>
      <c r="BK241" s="105">
        <v>0</v>
      </c>
      <c r="BL241" s="102">
        <v>0</v>
      </c>
      <c r="BM241" s="106">
        <f t="shared" si="633"/>
        <v>0</v>
      </c>
      <c r="BN241" s="105">
        <v>0</v>
      </c>
      <c r="BO241" s="102">
        <v>0</v>
      </c>
      <c r="BP241" s="106">
        <f t="shared" si="634"/>
        <v>0</v>
      </c>
      <c r="BQ241" s="105">
        <v>0</v>
      </c>
      <c r="BR241" s="102">
        <v>0</v>
      </c>
      <c r="BS241" s="106">
        <f t="shared" si="635"/>
        <v>0</v>
      </c>
      <c r="BT241" s="105">
        <v>0</v>
      </c>
      <c r="BU241" s="102">
        <v>0</v>
      </c>
      <c r="BV241" s="106">
        <f t="shared" si="636"/>
        <v>0</v>
      </c>
      <c r="BW241" s="105">
        <v>0</v>
      </c>
      <c r="BX241" s="102">
        <v>0</v>
      </c>
      <c r="BY241" s="106">
        <f t="shared" si="637"/>
        <v>0</v>
      </c>
      <c r="BZ241" s="101">
        <v>0.27383999999999997</v>
      </c>
      <c r="CA241" s="102">
        <v>13.773999999999999</v>
      </c>
      <c r="CB241" s="106">
        <f t="shared" si="638"/>
        <v>50299.444931346778</v>
      </c>
      <c r="CC241" s="101">
        <v>2E-3</v>
      </c>
      <c r="CD241" s="102">
        <v>9.2999999999999999E-2</v>
      </c>
      <c r="CE241" s="106">
        <f t="shared" si="639"/>
        <v>46500</v>
      </c>
      <c r="CF241" s="105">
        <v>0</v>
      </c>
      <c r="CG241" s="102">
        <v>0</v>
      </c>
      <c r="CH241" s="106">
        <f t="shared" si="640"/>
        <v>0</v>
      </c>
      <c r="CI241" s="105">
        <v>0</v>
      </c>
      <c r="CJ241" s="102">
        <v>0</v>
      </c>
      <c r="CK241" s="106">
        <f t="shared" si="641"/>
        <v>0</v>
      </c>
      <c r="CL241" s="105">
        <v>0</v>
      </c>
      <c r="CM241" s="102">
        <v>0</v>
      </c>
      <c r="CN241" s="106">
        <f t="shared" si="642"/>
        <v>0</v>
      </c>
      <c r="CO241" s="105">
        <v>0</v>
      </c>
      <c r="CP241" s="102">
        <v>0</v>
      </c>
      <c r="CQ241" s="106">
        <f t="shared" si="643"/>
        <v>0</v>
      </c>
      <c r="CR241" s="105">
        <v>0</v>
      </c>
      <c r="CS241" s="102">
        <v>0</v>
      </c>
      <c r="CT241" s="106">
        <f t="shared" si="644"/>
        <v>0</v>
      </c>
      <c r="CU241" s="105">
        <v>0</v>
      </c>
      <c r="CV241" s="102">
        <v>0</v>
      </c>
      <c r="CW241" s="106">
        <f t="shared" si="645"/>
        <v>0</v>
      </c>
      <c r="CX241" s="105">
        <v>0</v>
      </c>
      <c r="CY241" s="102">
        <v>0</v>
      </c>
      <c r="CZ241" s="106">
        <f t="shared" si="646"/>
        <v>0</v>
      </c>
      <c r="DA241" s="105">
        <v>0</v>
      </c>
      <c r="DB241" s="102">
        <v>0</v>
      </c>
      <c r="DC241" s="106">
        <f t="shared" si="647"/>
        <v>0</v>
      </c>
      <c r="DD241" s="105">
        <v>0</v>
      </c>
      <c r="DE241" s="102">
        <v>0</v>
      </c>
      <c r="DF241" s="106">
        <f t="shared" si="648"/>
        <v>0</v>
      </c>
      <c r="DG241" s="105">
        <v>0</v>
      </c>
      <c r="DH241" s="102">
        <v>0</v>
      </c>
      <c r="DI241" s="106">
        <f t="shared" si="649"/>
        <v>0</v>
      </c>
      <c r="DJ241" s="105">
        <v>0</v>
      </c>
      <c r="DK241" s="102">
        <v>0</v>
      </c>
      <c r="DL241" s="106">
        <f t="shared" si="650"/>
        <v>0</v>
      </c>
      <c r="DM241" s="105">
        <v>0</v>
      </c>
      <c r="DN241" s="102">
        <v>0</v>
      </c>
      <c r="DO241" s="106">
        <f t="shared" si="651"/>
        <v>0</v>
      </c>
      <c r="DP241" s="105">
        <v>0</v>
      </c>
      <c r="DQ241" s="102">
        <v>0</v>
      </c>
      <c r="DR241" s="106">
        <f t="shared" si="652"/>
        <v>0</v>
      </c>
      <c r="DS241" s="105">
        <v>0</v>
      </c>
      <c r="DT241" s="102">
        <v>0</v>
      </c>
      <c r="DU241" s="106">
        <f t="shared" si="653"/>
        <v>0</v>
      </c>
      <c r="DV241" s="8">
        <f t="shared" ref="DV241:DV252" si="655">SUMIF($C$5:$DU$5,"KL",C241:DU241)</f>
        <v>0.27583999999999997</v>
      </c>
      <c r="DW241" s="5">
        <f t="shared" ref="DW241:DW252" si="656">SUMIF($C$5:$DU$5,"F*",C241:DU241)</f>
        <v>13.866999999999999</v>
      </c>
    </row>
    <row r="242" spans="1:127" x14ac:dyDescent="0.3">
      <c r="A242" s="103">
        <v>2022</v>
      </c>
      <c r="B242" s="104" t="s">
        <v>18</v>
      </c>
      <c r="C242" s="105">
        <v>0</v>
      </c>
      <c r="D242" s="102">
        <v>0</v>
      </c>
      <c r="E242" s="106">
        <f t="shared" si="654"/>
        <v>0</v>
      </c>
      <c r="F242" s="105">
        <v>0</v>
      </c>
      <c r="G242" s="102">
        <v>0</v>
      </c>
      <c r="H242" s="106">
        <f t="shared" si="614"/>
        <v>0</v>
      </c>
      <c r="I242" s="105">
        <v>0</v>
      </c>
      <c r="J242" s="102">
        <v>0</v>
      </c>
      <c r="K242" s="106">
        <f t="shared" si="615"/>
        <v>0</v>
      </c>
      <c r="L242" s="105">
        <v>0</v>
      </c>
      <c r="M242" s="102">
        <v>0</v>
      </c>
      <c r="N242" s="106">
        <f t="shared" si="616"/>
        <v>0</v>
      </c>
      <c r="O242" s="105">
        <v>0</v>
      </c>
      <c r="P242" s="102">
        <v>0</v>
      </c>
      <c r="Q242" s="106">
        <f t="shared" si="617"/>
        <v>0</v>
      </c>
      <c r="R242" s="105">
        <v>0</v>
      </c>
      <c r="S242" s="102">
        <v>0</v>
      </c>
      <c r="T242" s="106">
        <f t="shared" si="618"/>
        <v>0</v>
      </c>
      <c r="U242" s="105">
        <v>0</v>
      </c>
      <c r="V242" s="102">
        <v>0</v>
      </c>
      <c r="W242" s="106">
        <f t="shared" si="619"/>
        <v>0</v>
      </c>
      <c r="X242" s="105">
        <v>0</v>
      </c>
      <c r="Y242" s="102">
        <v>0</v>
      </c>
      <c r="Z242" s="106">
        <f t="shared" si="620"/>
        <v>0</v>
      </c>
      <c r="AA242" s="105">
        <v>0</v>
      </c>
      <c r="AB242" s="102">
        <v>0</v>
      </c>
      <c r="AC242" s="106">
        <f t="shared" si="621"/>
        <v>0</v>
      </c>
      <c r="AD242" s="105">
        <v>0</v>
      </c>
      <c r="AE242" s="102">
        <v>0</v>
      </c>
      <c r="AF242" s="106">
        <f t="shared" si="622"/>
        <v>0</v>
      </c>
      <c r="AG242" s="105">
        <v>0</v>
      </c>
      <c r="AH242" s="102">
        <v>0</v>
      </c>
      <c r="AI242" s="106">
        <f t="shared" si="623"/>
        <v>0</v>
      </c>
      <c r="AJ242" s="105">
        <v>0</v>
      </c>
      <c r="AK242" s="102">
        <v>0</v>
      </c>
      <c r="AL242" s="106">
        <f t="shared" si="624"/>
        <v>0</v>
      </c>
      <c r="AM242" s="105">
        <v>0</v>
      </c>
      <c r="AN242" s="102">
        <v>0</v>
      </c>
      <c r="AO242" s="106">
        <f t="shared" si="625"/>
        <v>0</v>
      </c>
      <c r="AP242" s="105">
        <v>0</v>
      </c>
      <c r="AQ242" s="102">
        <v>0</v>
      </c>
      <c r="AR242" s="106">
        <f t="shared" si="626"/>
        <v>0</v>
      </c>
      <c r="AS242" s="105">
        <v>0</v>
      </c>
      <c r="AT242" s="102">
        <v>0</v>
      </c>
      <c r="AU242" s="106">
        <f t="shared" si="627"/>
        <v>0</v>
      </c>
      <c r="AV242" s="105">
        <v>0</v>
      </c>
      <c r="AW242" s="102">
        <v>0</v>
      </c>
      <c r="AX242" s="106">
        <f t="shared" si="628"/>
        <v>0</v>
      </c>
      <c r="AY242" s="105">
        <v>0</v>
      </c>
      <c r="AZ242" s="102">
        <v>0</v>
      </c>
      <c r="BA242" s="106">
        <f t="shared" si="629"/>
        <v>0</v>
      </c>
      <c r="BB242" s="105">
        <v>0</v>
      </c>
      <c r="BC242" s="102">
        <v>0</v>
      </c>
      <c r="BD242" s="106">
        <f t="shared" si="630"/>
        <v>0</v>
      </c>
      <c r="BE242" s="105">
        <v>0</v>
      </c>
      <c r="BF242" s="102">
        <v>0</v>
      </c>
      <c r="BG242" s="106">
        <f t="shared" si="631"/>
        <v>0</v>
      </c>
      <c r="BH242" s="105">
        <v>0</v>
      </c>
      <c r="BI242" s="102">
        <v>0</v>
      </c>
      <c r="BJ242" s="106">
        <f t="shared" si="632"/>
        <v>0</v>
      </c>
      <c r="BK242" s="105">
        <v>0</v>
      </c>
      <c r="BL242" s="102">
        <v>0</v>
      </c>
      <c r="BM242" s="106">
        <f t="shared" si="633"/>
        <v>0</v>
      </c>
      <c r="BN242" s="105">
        <v>0</v>
      </c>
      <c r="BO242" s="102">
        <v>0</v>
      </c>
      <c r="BP242" s="106">
        <f t="shared" si="634"/>
        <v>0</v>
      </c>
      <c r="BQ242" s="105">
        <v>0</v>
      </c>
      <c r="BR242" s="102">
        <v>0</v>
      </c>
      <c r="BS242" s="106">
        <f t="shared" si="635"/>
        <v>0</v>
      </c>
      <c r="BT242" s="105">
        <v>0</v>
      </c>
      <c r="BU242" s="102">
        <v>0</v>
      </c>
      <c r="BV242" s="106">
        <f t="shared" si="636"/>
        <v>0</v>
      </c>
      <c r="BW242" s="101">
        <v>1.584E-2</v>
      </c>
      <c r="BX242" s="102">
        <v>0.6</v>
      </c>
      <c r="BY242" s="106">
        <f t="shared" si="637"/>
        <v>37878.787878787873</v>
      </c>
      <c r="BZ242" s="105">
        <v>0</v>
      </c>
      <c r="CA242" s="102">
        <v>0</v>
      </c>
      <c r="CB242" s="106">
        <f t="shared" si="638"/>
        <v>0</v>
      </c>
      <c r="CC242" s="105">
        <v>0</v>
      </c>
      <c r="CD242" s="102">
        <v>0</v>
      </c>
      <c r="CE242" s="106">
        <f t="shared" si="639"/>
        <v>0</v>
      </c>
      <c r="CF242" s="105">
        <v>0</v>
      </c>
      <c r="CG242" s="102">
        <v>0</v>
      </c>
      <c r="CH242" s="106">
        <f t="shared" si="640"/>
        <v>0</v>
      </c>
      <c r="CI242" s="105">
        <v>0</v>
      </c>
      <c r="CJ242" s="102">
        <v>0</v>
      </c>
      <c r="CK242" s="106">
        <f t="shared" si="641"/>
        <v>0</v>
      </c>
      <c r="CL242" s="105">
        <v>0</v>
      </c>
      <c r="CM242" s="102">
        <v>0</v>
      </c>
      <c r="CN242" s="106">
        <f t="shared" si="642"/>
        <v>0</v>
      </c>
      <c r="CO242" s="105">
        <v>0</v>
      </c>
      <c r="CP242" s="102">
        <v>0</v>
      </c>
      <c r="CQ242" s="106">
        <f t="shared" si="643"/>
        <v>0</v>
      </c>
      <c r="CR242" s="105">
        <v>0</v>
      </c>
      <c r="CS242" s="102">
        <v>0</v>
      </c>
      <c r="CT242" s="106">
        <f t="shared" si="644"/>
        <v>0</v>
      </c>
      <c r="CU242" s="105">
        <v>0</v>
      </c>
      <c r="CV242" s="102">
        <v>0</v>
      </c>
      <c r="CW242" s="106">
        <f t="shared" si="645"/>
        <v>0</v>
      </c>
      <c r="CX242" s="105">
        <v>0</v>
      </c>
      <c r="CY242" s="102">
        <v>0</v>
      </c>
      <c r="CZ242" s="106">
        <f t="shared" si="646"/>
        <v>0</v>
      </c>
      <c r="DA242" s="105">
        <v>0</v>
      </c>
      <c r="DB242" s="102">
        <v>0</v>
      </c>
      <c r="DC242" s="106">
        <f t="shared" si="647"/>
        <v>0</v>
      </c>
      <c r="DD242" s="105">
        <v>0</v>
      </c>
      <c r="DE242" s="102">
        <v>0</v>
      </c>
      <c r="DF242" s="106">
        <f t="shared" si="648"/>
        <v>0</v>
      </c>
      <c r="DG242" s="105">
        <v>0</v>
      </c>
      <c r="DH242" s="102">
        <v>0</v>
      </c>
      <c r="DI242" s="106">
        <f t="shared" si="649"/>
        <v>0</v>
      </c>
      <c r="DJ242" s="101">
        <v>1E-3</v>
      </c>
      <c r="DK242" s="102">
        <v>0.371</v>
      </c>
      <c r="DL242" s="106">
        <f t="shared" si="650"/>
        <v>371000</v>
      </c>
      <c r="DM242" s="105">
        <v>0</v>
      </c>
      <c r="DN242" s="102">
        <v>0</v>
      </c>
      <c r="DO242" s="106">
        <f t="shared" si="651"/>
        <v>0</v>
      </c>
      <c r="DP242" s="105">
        <v>0</v>
      </c>
      <c r="DQ242" s="102">
        <v>0</v>
      </c>
      <c r="DR242" s="106">
        <f t="shared" si="652"/>
        <v>0</v>
      </c>
      <c r="DS242" s="105">
        <v>0</v>
      </c>
      <c r="DT242" s="102">
        <v>0</v>
      </c>
      <c r="DU242" s="106">
        <f t="shared" si="653"/>
        <v>0</v>
      </c>
      <c r="DV242" s="8">
        <f t="shared" si="655"/>
        <v>1.6840000000000001E-2</v>
      </c>
      <c r="DW242" s="5">
        <f t="shared" si="656"/>
        <v>0.97099999999999997</v>
      </c>
    </row>
    <row r="243" spans="1:127" x14ac:dyDescent="0.3">
      <c r="A243" s="103">
        <v>2022</v>
      </c>
      <c r="B243" s="104" t="s">
        <v>19</v>
      </c>
      <c r="C243" s="105">
        <v>0</v>
      </c>
      <c r="D243" s="102">
        <v>0</v>
      </c>
      <c r="E243" s="106">
        <f>IF(C243=0,0,D243/C243*1000)</f>
        <v>0</v>
      </c>
      <c r="F243" s="105">
        <v>0</v>
      </c>
      <c r="G243" s="102">
        <v>0</v>
      </c>
      <c r="H243" s="106">
        <f t="shared" si="614"/>
        <v>0</v>
      </c>
      <c r="I243" s="105">
        <v>0</v>
      </c>
      <c r="J243" s="102">
        <v>0</v>
      </c>
      <c r="K243" s="106">
        <f t="shared" si="615"/>
        <v>0</v>
      </c>
      <c r="L243" s="105">
        <v>0</v>
      </c>
      <c r="M243" s="102">
        <v>0</v>
      </c>
      <c r="N243" s="106">
        <f t="shared" si="616"/>
        <v>0</v>
      </c>
      <c r="O243" s="105">
        <v>0</v>
      </c>
      <c r="P243" s="102">
        <v>0</v>
      </c>
      <c r="Q243" s="106">
        <f t="shared" si="617"/>
        <v>0</v>
      </c>
      <c r="R243" s="105">
        <v>0</v>
      </c>
      <c r="S243" s="102">
        <v>0</v>
      </c>
      <c r="T243" s="106">
        <f t="shared" si="618"/>
        <v>0</v>
      </c>
      <c r="U243" s="105">
        <v>0</v>
      </c>
      <c r="V243" s="102">
        <v>0</v>
      </c>
      <c r="W243" s="106">
        <f t="shared" si="619"/>
        <v>0</v>
      </c>
      <c r="X243" s="105">
        <v>0</v>
      </c>
      <c r="Y243" s="102">
        <v>0</v>
      </c>
      <c r="Z243" s="106">
        <f t="shared" si="620"/>
        <v>0</v>
      </c>
      <c r="AA243" s="105">
        <v>0</v>
      </c>
      <c r="AB243" s="102">
        <v>0</v>
      </c>
      <c r="AC243" s="106">
        <f t="shared" si="621"/>
        <v>0</v>
      </c>
      <c r="AD243" s="105">
        <v>0</v>
      </c>
      <c r="AE243" s="102">
        <v>0</v>
      </c>
      <c r="AF243" s="106">
        <f t="shared" si="622"/>
        <v>0</v>
      </c>
      <c r="AG243" s="105">
        <v>0</v>
      </c>
      <c r="AH243" s="102">
        <v>0</v>
      </c>
      <c r="AI243" s="106">
        <f t="shared" si="623"/>
        <v>0</v>
      </c>
      <c r="AJ243" s="105">
        <v>0</v>
      </c>
      <c r="AK243" s="102">
        <v>0</v>
      </c>
      <c r="AL243" s="106">
        <f t="shared" si="624"/>
        <v>0</v>
      </c>
      <c r="AM243" s="105">
        <v>0</v>
      </c>
      <c r="AN243" s="102">
        <v>0</v>
      </c>
      <c r="AO243" s="106">
        <f t="shared" si="625"/>
        <v>0</v>
      </c>
      <c r="AP243" s="105">
        <v>0</v>
      </c>
      <c r="AQ243" s="102">
        <v>0</v>
      </c>
      <c r="AR243" s="106">
        <f t="shared" si="626"/>
        <v>0</v>
      </c>
      <c r="AS243" s="105">
        <v>0</v>
      </c>
      <c r="AT243" s="102">
        <v>0</v>
      </c>
      <c r="AU243" s="106">
        <f t="shared" si="627"/>
        <v>0</v>
      </c>
      <c r="AV243" s="105">
        <v>0</v>
      </c>
      <c r="AW243" s="102">
        <v>0</v>
      </c>
      <c r="AX243" s="106">
        <f t="shared" si="628"/>
        <v>0</v>
      </c>
      <c r="AY243" s="105">
        <v>0</v>
      </c>
      <c r="AZ243" s="102">
        <v>0</v>
      </c>
      <c r="BA243" s="106">
        <f t="shared" si="629"/>
        <v>0</v>
      </c>
      <c r="BB243" s="105">
        <v>0</v>
      </c>
      <c r="BC243" s="102">
        <v>0</v>
      </c>
      <c r="BD243" s="106">
        <f t="shared" si="630"/>
        <v>0</v>
      </c>
      <c r="BE243" s="105">
        <v>0</v>
      </c>
      <c r="BF243" s="102">
        <v>0</v>
      </c>
      <c r="BG243" s="106">
        <f t="shared" si="631"/>
        <v>0</v>
      </c>
      <c r="BH243" s="105">
        <v>0</v>
      </c>
      <c r="BI243" s="102">
        <v>0</v>
      </c>
      <c r="BJ243" s="106">
        <f t="shared" si="632"/>
        <v>0</v>
      </c>
      <c r="BK243" s="105">
        <v>0</v>
      </c>
      <c r="BL243" s="102">
        <v>0</v>
      </c>
      <c r="BM243" s="106">
        <f t="shared" si="633"/>
        <v>0</v>
      </c>
      <c r="BN243" s="105">
        <v>0</v>
      </c>
      <c r="BO243" s="102">
        <v>0</v>
      </c>
      <c r="BP243" s="106">
        <f t="shared" si="634"/>
        <v>0</v>
      </c>
      <c r="BQ243" s="105">
        <v>0</v>
      </c>
      <c r="BR243" s="102">
        <v>0</v>
      </c>
      <c r="BS243" s="106">
        <f t="shared" si="635"/>
        <v>0</v>
      </c>
      <c r="BT243" s="105">
        <v>0</v>
      </c>
      <c r="BU243" s="102">
        <v>0</v>
      </c>
      <c r="BV243" s="106">
        <f t="shared" si="636"/>
        <v>0</v>
      </c>
      <c r="BW243" s="101">
        <v>0.03</v>
      </c>
      <c r="BX243" s="102">
        <v>1.44</v>
      </c>
      <c r="BY243" s="106">
        <f t="shared" si="637"/>
        <v>48000</v>
      </c>
      <c r="BZ243" s="105">
        <v>0</v>
      </c>
      <c r="CA243" s="102">
        <v>0</v>
      </c>
      <c r="CB243" s="106">
        <f t="shared" si="638"/>
        <v>0</v>
      </c>
      <c r="CC243" s="101">
        <v>2E-3</v>
      </c>
      <c r="CD243" s="102">
        <v>0.152</v>
      </c>
      <c r="CE243" s="106">
        <f t="shared" si="639"/>
        <v>76000</v>
      </c>
      <c r="CF243" s="105">
        <v>0</v>
      </c>
      <c r="CG243" s="102">
        <v>0</v>
      </c>
      <c r="CH243" s="106">
        <f t="shared" si="640"/>
        <v>0</v>
      </c>
      <c r="CI243" s="105">
        <v>0</v>
      </c>
      <c r="CJ243" s="102">
        <v>0</v>
      </c>
      <c r="CK243" s="106">
        <f t="shared" si="641"/>
        <v>0</v>
      </c>
      <c r="CL243" s="105">
        <v>0</v>
      </c>
      <c r="CM243" s="102">
        <v>0</v>
      </c>
      <c r="CN243" s="106">
        <f t="shared" si="642"/>
        <v>0</v>
      </c>
      <c r="CO243" s="105">
        <v>0</v>
      </c>
      <c r="CP243" s="102">
        <v>0</v>
      </c>
      <c r="CQ243" s="106">
        <f t="shared" si="643"/>
        <v>0</v>
      </c>
      <c r="CR243" s="105">
        <v>0</v>
      </c>
      <c r="CS243" s="102">
        <v>0</v>
      </c>
      <c r="CT243" s="106">
        <f t="shared" si="644"/>
        <v>0</v>
      </c>
      <c r="CU243" s="105">
        <v>0</v>
      </c>
      <c r="CV243" s="102">
        <v>0</v>
      </c>
      <c r="CW243" s="106">
        <f t="shared" si="645"/>
        <v>0</v>
      </c>
      <c r="CX243" s="105">
        <v>0</v>
      </c>
      <c r="CY243" s="102">
        <v>0</v>
      </c>
      <c r="CZ243" s="106">
        <f t="shared" si="646"/>
        <v>0</v>
      </c>
      <c r="DA243" s="105">
        <v>0</v>
      </c>
      <c r="DB243" s="102">
        <v>0</v>
      </c>
      <c r="DC243" s="106">
        <f t="shared" si="647"/>
        <v>0</v>
      </c>
      <c r="DD243" s="105">
        <v>0</v>
      </c>
      <c r="DE243" s="102">
        <v>0</v>
      </c>
      <c r="DF243" s="106">
        <f t="shared" si="648"/>
        <v>0</v>
      </c>
      <c r="DG243" s="105">
        <v>0</v>
      </c>
      <c r="DH243" s="102">
        <v>0</v>
      </c>
      <c r="DI243" s="106">
        <f t="shared" si="649"/>
        <v>0</v>
      </c>
      <c r="DJ243" s="105">
        <v>0</v>
      </c>
      <c r="DK243" s="102">
        <v>0</v>
      </c>
      <c r="DL243" s="106">
        <f t="shared" si="650"/>
        <v>0</v>
      </c>
      <c r="DM243" s="105">
        <v>0</v>
      </c>
      <c r="DN243" s="102">
        <v>0</v>
      </c>
      <c r="DO243" s="106">
        <f t="shared" si="651"/>
        <v>0</v>
      </c>
      <c r="DP243" s="101">
        <v>8.9999999999999993E-3</v>
      </c>
      <c r="DQ243" s="102">
        <v>2.1000000000000001E-2</v>
      </c>
      <c r="DR243" s="106">
        <f t="shared" si="652"/>
        <v>2333.3333333333335</v>
      </c>
      <c r="DS243" s="105">
        <v>0</v>
      </c>
      <c r="DT243" s="102">
        <v>0</v>
      </c>
      <c r="DU243" s="106">
        <f t="shared" si="653"/>
        <v>0</v>
      </c>
      <c r="DV243" s="8">
        <f t="shared" si="655"/>
        <v>4.1000000000000002E-2</v>
      </c>
      <c r="DW243" s="5">
        <f t="shared" si="656"/>
        <v>1.6129999999999998</v>
      </c>
    </row>
    <row r="244" spans="1:127" x14ac:dyDescent="0.3">
      <c r="A244" s="103">
        <v>2022</v>
      </c>
      <c r="B244" s="106" t="s">
        <v>20</v>
      </c>
      <c r="C244" s="105">
        <v>0</v>
      </c>
      <c r="D244" s="102">
        <v>0</v>
      </c>
      <c r="E244" s="106">
        <f t="shared" ref="E244:E251" si="657">IF(C244=0,0,D244/C244*1000)</f>
        <v>0</v>
      </c>
      <c r="F244" s="105">
        <v>0</v>
      </c>
      <c r="G244" s="102">
        <v>0</v>
      </c>
      <c r="H244" s="106">
        <f t="shared" si="614"/>
        <v>0</v>
      </c>
      <c r="I244" s="105">
        <v>0</v>
      </c>
      <c r="J244" s="102">
        <v>0</v>
      </c>
      <c r="K244" s="106">
        <f t="shared" si="615"/>
        <v>0</v>
      </c>
      <c r="L244" s="105">
        <v>0</v>
      </c>
      <c r="M244" s="102">
        <v>0</v>
      </c>
      <c r="N244" s="106">
        <f t="shared" si="616"/>
        <v>0</v>
      </c>
      <c r="O244" s="105">
        <v>0</v>
      </c>
      <c r="P244" s="102">
        <v>0</v>
      </c>
      <c r="Q244" s="106">
        <f t="shared" si="617"/>
        <v>0</v>
      </c>
      <c r="R244" s="105">
        <v>0</v>
      </c>
      <c r="S244" s="102">
        <v>0</v>
      </c>
      <c r="T244" s="106">
        <f t="shared" si="618"/>
        <v>0</v>
      </c>
      <c r="U244" s="105">
        <v>0</v>
      </c>
      <c r="V244" s="102">
        <v>0</v>
      </c>
      <c r="W244" s="106">
        <f t="shared" si="619"/>
        <v>0</v>
      </c>
      <c r="X244" s="105">
        <v>0</v>
      </c>
      <c r="Y244" s="102">
        <v>0</v>
      </c>
      <c r="Z244" s="106">
        <f t="shared" si="620"/>
        <v>0</v>
      </c>
      <c r="AA244" s="101">
        <v>1.584E-2</v>
      </c>
      <c r="AB244" s="102">
        <v>55.265999999999998</v>
      </c>
      <c r="AC244" s="106">
        <f t="shared" si="621"/>
        <v>3489015.1515151514</v>
      </c>
      <c r="AD244" s="105">
        <v>0</v>
      </c>
      <c r="AE244" s="102">
        <v>0</v>
      </c>
      <c r="AF244" s="106">
        <f t="shared" si="622"/>
        <v>0</v>
      </c>
      <c r="AG244" s="105">
        <v>0</v>
      </c>
      <c r="AH244" s="102">
        <v>0</v>
      </c>
      <c r="AI244" s="106">
        <f t="shared" si="623"/>
        <v>0</v>
      </c>
      <c r="AJ244" s="105">
        <v>0</v>
      </c>
      <c r="AK244" s="102">
        <v>0</v>
      </c>
      <c r="AL244" s="106">
        <f t="shared" si="624"/>
        <v>0</v>
      </c>
      <c r="AM244" s="105">
        <v>0</v>
      </c>
      <c r="AN244" s="102">
        <v>0</v>
      </c>
      <c r="AO244" s="106">
        <f t="shared" si="625"/>
        <v>0</v>
      </c>
      <c r="AP244" s="105">
        <v>0</v>
      </c>
      <c r="AQ244" s="102">
        <v>0</v>
      </c>
      <c r="AR244" s="106">
        <f t="shared" si="626"/>
        <v>0</v>
      </c>
      <c r="AS244" s="105">
        <v>0</v>
      </c>
      <c r="AT244" s="102">
        <v>0</v>
      </c>
      <c r="AU244" s="106">
        <f t="shared" si="627"/>
        <v>0</v>
      </c>
      <c r="AV244" s="105">
        <v>0</v>
      </c>
      <c r="AW244" s="102">
        <v>0</v>
      </c>
      <c r="AX244" s="106">
        <f t="shared" si="628"/>
        <v>0</v>
      </c>
      <c r="AY244" s="105">
        <v>0</v>
      </c>
      <c r="AZ244" s="102">
        <v>0</v>
      </c>
      <c r="BA244" s="106">
        <f t="shared" si="629"/>
        <v>0</v>
      </c>
      <c r="BB244" s="105">
        <v>0</v>
      </c>
      <c r="BC244" s="102">
        <v>0</v>
      </c>
      <c r="BD244" s="106">
        <f t="shared" si="630"/>
        <v>0</v>
      </c>
      <c r="BE244" s="105">
        <v>0</v>
      </c>
      <c r="BF244" s="102">
        <v>0</v>
      </c>
      <c r="BG244" s="106">
        <f t="shared" si="631"/>
        <v>0</v>
      </c>
      <c r="BH244" s="105">
        <v>0</v>
      </c>
      <c r="BI244" s="102">
        <v>0</v>
      </c>
      <c r="BJ244" s="106">
        <f t="shared" si="632"/>
        <v>0</v>
      </c>
      <c r="BK244" s="105">
        <v>0</v>
      </c>
      <c r="BL244" s="102">
        <v>0</v>
      </c>
      <c r="BM244" s="106">
        <f t="shared" si="633"/>
        <v>0</v>
      </c>
      <c r="BN244" s="105">
        <v>0</v>
      </c>
      <c r="BO244" s="102">
        <v>0</v>
      </c>
      <c r="BP244" s="106">
        <f t="shared" si="634"/>
        <v>0</v>
      </c>
      <c r="BQ244" s="105">
        <v>0</v>
      </c>
      <c r="BR244" s="102">
        <v>0</v>
      </c>
      <c r="BS244" s="106">
        <f t="shared" si="635"/>
        <v>0</v>
      </c>
      <c r="BT244" s="105">
        <v>0</v>
      </c>
      <c r="BU244" s="102">
        <v>0</v>
      </c>
      <c r="BV244" s="106">
        <f t="shared" si="636"/>
        <v>0</v>
      </c>
      <c r="BW244" s="105">
        <v>0</v>
      </c>
      <c r="BX244" s="102">
        <v>0</v>
      </c>
      <c r="BY244" s="106">
        <f t="shared" si="637"/>
        <v>0</v>
      </c>
      <c r="BZ244" s="105">
        <v>0</v>
      </c>
      <c r="CA244" s="102">
        <v>0</v>
      </c>
      <c r="CB244" s="106">
        <f t="shared" si="638"/>
        <v>0</v>
      </c>
      <c r="CC244" s="105">
        <v>0</v>
      </c>
      <c r="CD244" s="102">
        <v>0</v>
      </c>
      <c r="CE244" s="106">
        <f t="shared" si="639"/>
        <v>0</v>
      </c>
      <c r="CF244" s="105">
        <v>0</v>
      </c>
      <c r="CG244" s="102">
        <v>0</v>
      </c>
      <c r="CH244" s="106">
        <f t="shared" si="640"/>
        <v>0</v>
      </c>
      <c r="CI244" s="105">
        <v>0</v>
      </c>
      <c r="CJ244" s="102">
        <v>0</v>
      </c>
      <c r="CK244" s="106">
        <f t="shared" si="641"/>
        <v>0</v>
      </c>
      <c r="CL244" s="105">
        <v>0</v>
      </c>
      <c r="CM244" s="102">
        <v>0</v>
      </c>
      <c r="CN244" s="106">
        <f t="shared" si="642"/>
        <v>0</v>
      </c>
      <c r="CO244" s="105">
        <v>0</v>
      </c>
      <c r="CP244" s="102">
        <v>0</v>
      </c>
      <c r="CQ244" s="106">
        <f t="shared" si="643"/>
        <v>0</v>
      </c>
      <c r="CR244" s="105">
        <v>0</v>
      </c>
      <c r="CS244" s="102">
        <v>0</v>
      </c>
      <c r="CT244" s="106">
        <f t="shared" si="644"/>
        <v>0</v>
      </c>
      <c r="CU244" s="105">
        <v>0</v>
      </c>
      <c r="CV244" s="102">
        <v>0</v>
      </c>
      <c r="CW244" s="106">
        <f t="shared" si="645"/>
        <v>0</v>
      </c>
      <c r="CX244" s="105">
        <v>0</v>
      </c>
      <c r="CY244" s="102">
        <v>0</v>
      </c>
      <c r="CZ244" s="106">
        <f t="shared" si="646"/>
        <v>0</v>
      </c>
      <c r="DA244" s="105">
        <v>0</v>
      </c>
      <c r="DB244" s="102">
        <v>0</v>
      </c>
      <c r="DC244" s="106">
        <f t="shared" si="647"/>
        <v>0</v>
      </c>
      <c r="DD244" s="105">
        <v>0</v>
      </c>
      <c r="DE244" s="102">
        <v>0</v>
      </c>
      <c r="DF244" s="106">
        <f t="shared" si="648"/>
        <v>0</v>
      </c>
      <c r="DG244" s="105">
        <v>0</v>
      </c>
      <c r="DH244" s="102">
        <v>0</v>
      </c>
      <c r="DI244" s="106">
        <f t="shared" si="649"/>
        <v>0</v>
      </c>
      <c r="DJ244" s="105">
        <v>0</v>
      </c>
      <c r="DK244" s="102">
        <v>0</v>
      </c>
      <c r="DL244" s="106">
        <f t="shared" si="650"/>
        <v>0</v>
      </c>
      <c r="DM244" s="105">
        <v>0</v>
      </c>
      <c r="DN244" s="102">
        <v>0</v>
      </c>
      <c r="DO244" s="106">
        <f t="shared" si="651"/>
        <v>0</v>
      </c>
      <c r="DP244" s="105">
        <v>0</v>
      </c>
      <c r="DQ244" s="102">
        <v>0</v>
      </c>
      <c r="DR244" s="106">
        <f t="shared" si="652"/>
        <v>0</v>
      </c>
      <c r="DS244" s="105">
        <v>0</v>
      </c>
      <c r="DT244" s="102">
        <v>0</v>
      </c>
      <c r="DU244" s="106">
        <f t="shared" si="653"/>
        <v>0</v>
      </c>
      <c r="DV244" s="8">
        <f t="shared" si="655"/>
        <v>1.584E-2</v>
      </c>
      <c r="DW244" s="5">
        <f t="shared" si="656"/>
        <v>55.265999999999998</v>
      </c>
    </row>
    <row r="245" spans="1:127" x14ac:dyDescent="0.3">
      <c r="A245" s="103">
        <v>2022</v>
      </c>
      <c r="B245" s="104" t="s">
        <v>21</v>
      </c>
      <c r="C245" s="105">
        <v>0</v>
      </c>
      <c r="D245" s="102">
        <v>0</v>
      </c>
      <c r="E245" s="106">
        <f t="shared" si="657"/>
        <v>0</v>
      </c>
      <c r="F245" s="105">
        <v>0</v>
      </c>
      <c r="G245" s="102">
        <v>0</v>
      </c>
      <c r="H245" s="106">
        <f t="shared" si="614"/>
        <v>0</v>
      </c>
      <c r="I245" s="105">
        <v>0</v>
      </c>
      <c r="J245" s="102">
        <v>0</v>
      </c>
      <c r="K245" s="106">
        <f t="shared" si="615"/>
        <v>0</v>
      </c>
      <c r="L245" s="105">
        <v>0</v>
      </c>
      <c r="M245" s="102">
        <v>0</v>
      </c>
      <c r="N245" s="106">
        <f t="shared" si="616"/>
        <v>0</v>
      </c>
      <c r="O245" s="105">
        <v>0</v>
      </c>
      <c r="P245" s="102">
        <v>0</v>
      </c>
      <c r="Q245" s="106">
        <f t="shared" si="617"/>
        <v>0</v>
      </c>
      <c r="R245" s="105">
        <v>0</v>
      </c>
      <c r="S245" s="102">
        <v>0</v>
      </c>
      <c r="T245" s="106">
        <f t="shared" si="618"/>
        <v>0</v>
      </c>
      <c r="U245" s="101">
        <v>51.975000000000001</v>
      </c>
      <c r="V245" s="102">
        <v>728.57100000000003</v>
      </c>
      <c r="W245" s="106">
        <f t="shared" si="619"/>
        <v>14017.720057720058</v>
      </c>
      <c r="X245" s="105">
        <v>0</v>
      </c>
      <c r="Y245" s="102">
        <v>0</v>
      </c>
      <c r="Z245" s="106">
        <f t="shared" si="620"/>
        <v>0</v>
      </c>
      <c r="AA245" s="101">
        <v>3.1239999999999997E-2</v>
      </c>
      <c r="AB245" s="102">
        <v>108.14400000000001</v>
      </c>
      <c r="AC245" s="106">
        <f t="shared" si="621"/>
        <v>3461715.7490396928</v>
      </c>
      <c r="AD245" s="105">
        <v>0</v>
      </c>
      <c r="AE245" s="102">
        <v>0</v>
      </c>
      <c r="AF245" s="106">
        <f t="shared" si="622"/>
        <v>0</v>
      </c>
      <c r="AG245" s="105">
        <v>0</v>
      </c>
      <c r="AH245" s="102">
        <v>0</v>
      </c>
      <c r="AI245" s="106">
        <f t="shared" si="623"/>
        <v>0</v>
      </c>
      <c r="AJ245" s="105">
        <v>0</v>
      </c>
      <c r="AK245" s="102">
        <v>0</v>
      </c>
      <c r="AL245" s="106">
        <f t="shared" si="624"/>
        <v>0</v>
      </c>
      <c r="AM245" s="105">
        <v>0</v>
      </c>
      <c r="AN245" s="102">
        <v>0</v>
      </c>
      <c r="AO245" s="106">
        <f t="shared" si="625"/>
        <v>0</v>
      </c>
      <c r="AP245" s="105">
        <v>0</v>
      </c>
      <c r="AQ245" s="102">
        <v>0</v>
      </c>
      <c r="AR245" s="106">
        <f t="shared" si="626"/>
        <v>0</v>
      </c>
      <c r="AS245" s="105">
        <v>0</v>
      </c>
      <c r="AT245" s="102">
        <v>0</v>
      </c>
      <c r="AU245" s="106">
        <f t="shared" si="627"/>
        <v>0</v>
      </c>
      <c r="AV245" s="105">
        <v>0</v>
      </c>
      <c r="AW245" s="102">
        <v>0</v>
      </c>
      <c r="AX245" s="106">
        <f t="shared" si="628"/>
        <v>0</v>
      </c>
      <c r="AY245" s="105">
        <v>0</v>
      </c>
      <c r="AZ245" s="102">
        <v>0</v>
      </c>
      <c r="BA245" s="106">
        <f t="shared" si="629"/>
        <v>0</v>
      </c>
      <c r="BB245" s="105">
        <v>0</v>
      </c>
      <c r="BC245" s="102">
        <v>0</v>
      </c>
      <c r="BD245" s="106">
        <f t="shared" si="630"/>
        <v>0</v>
      </c>
      <c r="BE245" s="105">
        <v>0</v>
      </c>
      <c r="BF245" s="102">
        <v>0</v>
      </c>
      <c r="BG245" s="106">
        <f t="shared" si="631"/>
        <v>0</v>
      </c>
      <c r="BH245" s="105">
        <v>0</v>
      </c>
      <c r="BI245" s="102">
        <v>0</v>
      </c>
      <c r="BJ245" s="106">
        <f t="shared" si="632"/>
        <v>0</v>
      </c>
      <c r="BK245" s="105">
        <v>0</v>
      </c>
      <c r="BL245" s="102">
        <v>0</v>
      </c>
      <c r="BM245" s="106">
        <f t="shared" si="633"/>
        <v>0</v>
      </c>
      <c r="BN245" s="105">
        <v>0</v>
      </c>
      <c r="BO245" s="102">
        <v>0</v>
      </c>
      <c r="BP245" s="106">
        <f t="shared" si="634"/>
        <v>0</v>
      </c>
      <c r="BQ245" s="105">
        <v>0</v>
      </c>
      <c r="BR245" s="102">
        <v>0</v>
      </c>
      <c r="BS245" s="106">
        <f t="shared" si="635"/>
        <v>0</v>
      </c>
      <c r="BT245" s="105">
        <v>0</v>
      </c>
      <c r="BU245" s="102">
        <v>0</v>
      </c>
      <c r="BV245" s="106">
        <f t="shared" si="636"/>
        <v>0</v>
      </c>
      <c r="BW245" s="105">
        <v>0</v>
      </c>
      <c r="BX245" s="102">
        <v>0</v>
      </c>
      <c r="BY245" s="106">
        <f t="shared" si="637"/>
        <v>0</v>
      </c>
      <c r="BZ245" s="105">
        <v>0</v>
      </c>
      <c r="CA245" s="102">
        <v>0</v>
      </c>
      <c r="CB245" s="106">
        <f t="shared" si="638"/>
        <v>0</v>
      </c>
      <c r="CC245" s="105">
        <v>0</v>
      </c>
      <c r="CD245" s="102">
        <v>0</v>
      </c>
      <c r="CE245" s="106">
        <f t="shared" si="639"/>
        <v>0</v>
      </c>
      <c r="CF245" s="105">
        <v>0</v>
      </c>
      <c r="CG245" s="102">
        <v>0</v>
      </c>
      <c r="CH245" s="106">
        <f t="shared" si="640"/>
        <v>0</v>
      </c>
      <c r="CI245" s="105">
        <v>0</v>
      </c>
      <c r="CJ245" s="102">
        <v>0</v>
      </c>
      <c r="CK245" s="106">
        <f t="shared" si="641"/>
        <v>0</v>
      </c>
      <c r="CL245" s="105">
        <v>0</v>
      </c>
      <c r="CM245" s="102">
        <v>0</v>
      </c>
      <c r="CN245" s="106">
        <f t="shared" si="642"/>
        <v>0</v>
      </c>
      <c r="CO245" s="105">
        <v>0</v>
      </c>
      <c r="CP245" s="102">
        <v>0</v>
      </c>
      <c r="CQ245" s="106">
        <f t="shared" si="643"/>
        <v>0</v>
      </c>
      <c r="CR245" s="105">
        <v>0</v>
      </c>
      <c r="CS245" s="102">
        <v>0</v>
      </c>
      <c r="CT245" s="106">
        <f t="shared" si="644"/>
        <v>0</v>
      </c>
      <c r="CU245" s="105">
        <v>0</v>
      </c>
      <c r="CV245" s="102">
        <v>0</v>
      </c>
      <c r="CW245" s="106">
        <f t="shared" si="645"/>
        <v>0</v>
      </c>
      <c r="CX245" s="105">
        <v>0</v>
      </c>
      <c r="CY245" s="102">
        <v>0</v>
      </c>
      <c r="CZ245" s="106">
        <f t="shared" si="646"/>
        <v>0</v>
      </c>
      <c r="DA245" s="105">
        <v>0</v>
      </c>
      <c r="DB245" s="102">
        <v>0</v>
      </c>
      <c r="DC245" s="106">
        <f t="shared" si="647"/>
        <v>0</v>
      </c>
      <c r="DD245" s="105">
        <v>0</v>
      </c>
      <c r="DE245" s="102">
        <v>0</v>
      </c>
      <c r="DF245" s="106">
        <f t="shared" si="648"/>
        <v>0</v>
      </c>
      <c r="DG245" s="105">
        <v>0</v>
      </c>
      <c r="DH245" s="102">
        <v>0</v>
      </c>
      <c r="DI245" s="106">
        <f t="shared" si="649"/>
        <v>0</v>
      </c>
      <c r="DJ245" s="101">
        <v>1E-3</v>
      </c>
      <c r="DK245" s="102">
        <v>6.3E-2</v>
      </c>
      <c r="DL245" s="106">
        <f t="shared" si="650"/>
        <v>63000</v>
      </c>
      <c r="DM245" s="105">
        <v>0</v>
      </c>
      <c r="DN245" s="102">
        <v>0</v>
      </c>
      <c r="DO245" s="106">
        <f t="shared" si="651"/>
        <v>0</v>
      </c>
      <c r="DP245" s="105">
        <v>0</v>
      </c>
      <c r="DQ245" s="102">
        <v>0</v>
      </c>
      <c r="DR245" s="106">
        <f t="shared" si="652"/>
        <v>0</v>
      </c>
      <c r="DS245" s="101">
        <v>127.36</v>
      </c>
      <c r="DT245" s="102">
        <v>446.01600000000002</v>
      </c>
      <c r="DU245" s="106">
        <f t="shared" si="653"/>
        <v>3502.0100502512564</v>
      </c>
      <c r="DV245" s="8">
        <f t="shared" si="655"/>
        <v>179.36723999999998</v>
      </c>
      <c r="DW245" s="5">
        <f t="shared" si="656"/>
        <v>1282.7940000000001</v>
      </c>
    </row>
    <row r="246" spans="1:127" x14ac:dyDescent="0.3">
      <c r="A246" s="103">
        <v>2022</v>
      </c>
      <c r="B246" s="104" t="s">
        <v>22</v>
      </c>
      <c r="C246" s="105">
        <v>0</v>
      </c>
      <c r="D246" s="102">
        <v>0</v>
      </c>
      <c r="E246" s="106">
        <f t="shared" si="657"/>
        <v>0</v>
      </c>
      <c r="F246" s="105">
        <v>0</v>
      </c>
      <c r="G246" s="102">
        <v>0</v>
      </c>
      <c r="H246" s="106">
        <f t="shared" si="614"/>
        <v>0</v>
      </c>
      <c r="I246" s="105">
        <v>0</v>
      </c>
      <c r="J246" s="102">
        <v>0</v>
      </c>
      <c r="K246" s="106">
        <f t="shared" si="615"/>
        <v>0</v>
      </c>
      <c r="L246" s="105">
        <v>0</v>
      </c>
      <c r="M246" s="102">
        <v>0</v>
      </c>
      <c r="N246" s="106">
        <f t="shared" si="616"/>
        <v>0</v>
      </c>
      <c r="O246" s="105">
        <v>0</v>
      </c>
      <c r="P246" s="102">
        <v>0</v>
      </c>
      <c r="Q246" s="106">
        <f t="shared" si="617"/>
        <v>0</v>
      </c>
      <c r="R246" s="105">
        <v>0</v>
      </c>
      <c r="S246" s="102">
        <v>0</v>
      </c>
      <c r="T246" s="106">
        <f t="shared" si="618"/>
        <v>0</v>
      </c>
      <c r="U246" s="105">
        <v>0</v>
      </c>
      <c r="V246" s="102">
        <v>0</v>
      </c>
      <c r="W246" s="106">
        <f t="shared" si="619"/>
        <v>0</v>
      </c>
      <c r="X246" s="105">
        <v>0</v>
      </c>
      <c r="Y246" s="102">
        <v>0</v>
      </c>
      <c r="Z246" s="106">
        <f t="shared" si="620"/>
        <v>0</v>
      </c>
      <c r="AA246" s="105">
        <v>0</v>
      </c>
      <c r="AB246" s="102">
        <v>0</v>
      </c>
      <c r="AC246" s="106">
        <f t="shared" si="621"/>
        <v>0</v>
      </c>
      <c r="AD246" s="105">
        <v>0</v>
      </c>
      <c r="AE246" s="102">
        <v>0</v>
      </c>
      <c r="AF246" s="106">
        <f t="shared" si="622"/>
        <v>0</v>
      </c>
      <c r="AG246" s="105">
        <v>0</v>
      </c>
      <c r="AH246" s="102">
        <v>0</v>
      </c>
      <c r="AI246" s="106">
        <f t="shared" si="623"/>
        <v>0</v>
      </c>
      <c r="AJ246" s="105">
        <v>0</v>
      </c>
      <c r="AK246" s="102">
        <v>0</v>
      </c>
      <c r="AL246" s="106">
        <f t="shared" si="624"/>
        <v>0</v>
      </c>
      <c r="AM246" s="105">
        <v>0</v>
      </c>
      <c r="AN246" s="102">
        <v>0</v>
      </c>
      <c r="AO246" s="106">
        <f t="shared" si="625"/>
        <v>0</v>
      </c>
      <c r="AP246" s="105">
        <v>0</v>
      </c>
      <c r="AQ246" s="102">
        <v>0</v>
      </c>
      <c r="AR246" s="106">
        <f t="shared" si="626"/>
        <v>0</v>
      </c>
      <c r="AS246" s="105">
        <v>0</v>
      </c>
      <c r="AT246" s="102">
        <v>0</v>
      </c>
      <c r="AU246" s="106">
        <f t="shared" si="627"/>
        <v>0</v>
      </c>
      <c r="AV246" s="105">
        <v>0</v>
      </c>
      <c r="AW246" s="102">
        <v>0</v>
      </c>
      <c r="AX246" s="106">
        <f t="shared" si="628"/>
        <v>0</v>
      </c>
      <c r="AY246" s="105">
        <v>0</v>
      </c>
      <c r="AZ246" s="102">
        <v>0</v>
      </c>
      <c r="BA246" s="106">
        <f t="shared" si="629"/>
        <v>0</v>
      </c>
      <c r="BB246" s="105">
        <v>0</v>
      </c>
      <c r="BC246" s="102">
        <v>0</v>
      </c>
      <c r="BD246" s="106">
        <f t="shared" si="630"/>
        <v>0</v>
      </c>
      <c r="BE246" s="105">
        <v>0</v>
      </c>
      <c r="BF246" s="102">
        <v>0</v>
      </c>
      <c r="BG246" s="106">
        <f t="shared" si="631"/>
        <v>0</v>
      </c>
      <c r="BH246" s="105">
        <v>0</v>
      </c>
      <c r="BI246" s="102">
        <v>0</v>
      </c>
      <c r="BJ246" s="106">
        <f t="shared" si="632"/>
        <v>0</v>
      </c>
      <c r="BK246" s="105">
        <v>0</v>
      </c>
      <c r="BL246" s="102">
        <v>0</v>
      </c>
      <c r="BM246" s="106">
        <f t="shared" si="633"/>
        <v>0</v>
      </c>
      <c r="BN246" s="105">
        <v>0</v>
      </c>
      <c r="BO246" s="102">
        <v>0</v>
      </c>
      <c r="BP246" s="106">
        <f t="shared" si="634"/>
        <v>0</v>
      </c>
      <c r="BQ246" s="105">
        <v>0</v>
      </c>
      <c r="BR246" s="102">
        <v>0</v>
      </c>
      <c r="BS246" s="106">
        <f t="shared" si="635"/>
        <v>0</v>
      </c>
      <c r="BT246" s="105">
        <v>0</v>
      </c>
      <c r="BU246" s="102">
        <v>0</v>
      </c>
      <c r="BV246" s="106">
        <f t="shared" si="636"/>
        <v>0</v>
      </c>
      <c r="BW246" s="105">
        <v>0</v>
      </c>
      <c r="BX246" s="102">
        <v>0</v>
      </c>
      <c r="BY246" s="106">
        <f t="shared" si="637"/>
        <v>0</v>
      </c>
      <c r="BZ246" s="105">
        <v>0</v>
      </c>
      <c r="CA246" s="102">
        <v>0</v>
      </c>
      <c r="CB246" s="106">
        <f t="shared" si="638"/>
        <v>0</v>
      </c>
      <c r="CC246" s="105">
        <v>0</v>
      </c>
      <c r="CD246" s="102">
        <v>0</v>
      </c>
      <c r="CE246" s="106">
        <f t="shared" si="639"/>
        <v>0</v>
      </c>
      <c r="CF246" s="105">
        <v>0</v>
      </c>
      <c r="CG246" s="102">
        <v>0</v>
      </c>
      <c r="CH246" s="106">
        <f t="shared" si="640"/>
        <v>0</v>
      </c>
      <c r="CI246" s="105">
        <v>0</v>
      </c>
      <c r="CJ246" s="102">
        <v>0</v>
      </c>
      <c r="CK246" s="106">
        <f t="shared" si="641"/>
        <v>0</v>
      </c>
      <c r="CL246" s="105">
        <v>0</v>
      </c>
      <c r="CM246" s="102">
        <v>0</v>
      </c>
      <c r="CN246" s="106">
        <f t="shared" si="642"/>
        <v>0</v>
      </c>
      <c r="CO246" s="105">
        <v>0</v>
      </c>
      <c r="CP246" s="102">
        <v>0</v>
      </c>
      <c r="CQ246" s="106">
        <f t="shared" si="643"/>
        <v>0</v>
      </c>
      <c r="CR246" s="105">
        <v>0</v>
      </c>
      <c r="CS246" s="102">
        <v>0</v>
      </c>
      <c r="CT246" s="106">
        <f t="shared" si="644"/>
        <v>0</v>
      </c>
      <c r="CU246" s="105">
        <v>0</v>
      </c>
      <c r="CV246" s="102">
        <v>0</v>
      </c>
      <c r="CW246" s="106">
        <f t="shared" si="645"/>
        <v>0</v>
      </c>
      <c r="CX246" s="105">
        <v>0</v>
      </c>
      <c r="CY246" s="102">
        <v>0</v>
      </c>
      <c r="CZ246" s="106">
        <f t="shared" si="646"/>
        <v>0</v>
      </c>
      <c r="DA246" s="105">
        <v>0</v>
      </c>
      <c r="DB246" s="102">
        <v>0</v>
      </c>
      <c r="DC246" s="106">
        <f t="shared" si="647"/>
        <v>0</v>
      </c>
      <c r="DD246" s="105">
        <v>0</v>
      </c>
      <c r="DE246" s="102">
        <v>0</v>
      </c>
      <c r="DF246" s="106">
        <f t="shared" si="648"/>
        <v>0</v>
      </c>
      <c r="DG246" s="101">
        <v>1.0999999999999999E-2</v>
      </c>
      <c r="DH246" s="102">
        <v>0.89500000000000002</v>
      </c>
      <c r="DI246" s="106">
        <f t="shared" si="649"/>
        <v>81363.636363636368</v>
      </c>
      <c r="DJ246" s="105">
        <v>0</v>
      </c>
      <c r="DK246" s="102">
        <v>0</v>
      </c>
      <c r="DL246" s="106">
        <f t="shared" si="650"/>
        <v>0</v>
      </c>
      <c r="DM246" s="101">
        <v>1.2500000000000001E-2</v>
      </c>
      <c r="DN246" s="102">
        <v>0.67600000000000005</v>
      </c>
      <c r="DO246" s="106">
        <f t="shared" si="651"/>
        <v>54080</v>
      </c>
      <c r="DP246" s="105">
        <v>0</v>
      </c>
      <c r="DQ246" s="102">
        <v>0</v>
      </c>
      <c r="DR246" s="106">
        <f t="shared" si="652"/>
        <v>0</v>
      </c>
      <c r="DS246" s="101">
        <v>1077.1199999999999</v>
      </c>
      <c r="DT246" s="102">
        <v>4161.7479999999996</v>
      </c>
      <c r="DU246" s="106">
        <f>IF(DS246=0,0,DT246/DS246*1000)</f>
        <v>3863.7737670825904</v>
      </c>
      <c r="DV246" s="8">
        <f t="shared" si="655"/>
        <v>1077.1434999999999</v>
      </c>
      <c r="DW246" s="5">
        <f t="shared" si="656"/>
        <v>4163.3189999999995</v>
      </c>
    </row>
    <row r="247" spans="1:127" x14ac:dyDescent="0.3">
      <c r="A247" s="103">
        <v>2022</v>
      </c>
      <c r="B247" s="104" t="s">
        <v>23</v>
      </c>
      <c r="C247" s="105">
        <v>0</v>
      </c>
      <c r="D247" s="102">
        <v>0</v>
      </c>
      <c r="E247" s="106">
        <f t="shared" si="657"/>
        <v>0</v>
      </c>
      <c r="F247" s="105">
        <v>0</v>
      </c>
      <c r="G247" s="102">
        <v>0</v>
      </c>
      <c r="H247" s="106">
        <f t="shared" si="614"/>
        <v>0</v>
      </c>
      <c r="I247" s="105">
        <v>0</v>
      </c>
      <c r="J247" s="102">
        <v>0</v>
      </c>
      <c r="K247" s="106">
        <f t="shared" si="615"/>
        <v>0</v>
      </c>
      <c r="L247" s="105">
        <v>0</v>
      </c>
      <c r="M247" s="102">
        <v>0</v>
      </c>
      <c r="N247" s="106">
        <f t="shared" si="616"/>
        <v>0</v>
      </c>
      <c r="O247" s="105">
        <v>0</v>
      </c>
      <c r="P247" s="102">
        <v>0</v>
      </c>
      <c r="Q247" s="106">
        <f t="shared" si="617"/>
        <v>0</v>
      </c>
      <c r="R247" s="105">
        <v>0</v>
      </c>
      <c r="S247" s="102">
        <v>0</v>
      </c>
      <c r="T247" s="106">
        <f t="shared" si="618"/>
        <v>0</v>
      </c>
      <c r="U247" s="105">
        <v>0</v>
      </c>
      <c r="V247" s="102">
        <v>0</v>
      </c>
      <c r="W247" s="106">
        <f t="shared" si="619"/>
        <v>0</v>
      </c>
      <c r="X247" s="105">
        <v>0</v>
      </c>
      <c r="Y247" s="102">
        <v>0</v>
      </c>
      <c r="Z247" s="106">
        <f t="shared" si="620"/>
        <v>0</v>
      </c>
      <c r="AA247" s="105">
        <v>0</v>
      </c>
      <c r="AB247" s="102">
        <v>0</v>
      </c>
      <c r="AC247" s="106">
        <f t="shared" si="621"/>
        <v>0</v>
      </c>
      <c r="AD247" s="105">
        <v>0</v>
      </c>
      <c r="AE247" s="102">
        <v>0</v>
      </c>
      <c r="AF247" s="106">
        <f t="shared" si="622"/>
        <v>0</v>
      </c>
      <c r="AG247" s="105">
        <v>0</v>
      </c>
      <c r="AH247" s="102">
        <v>0</v>
      </c>
      <c r="AI247" s="106">
        <f t="shared" si="623"/>
        <v>0</v>
      </c>
      <c r="AJ247" s="105">
        <v>0</v>
      </c>
      <c r="AK247" s="102">
        <v>0</v>
      </c>
      <c r="AL247" s="106">
        <f t="shared" si="624"/>
        <v>0</v>
      </c>
      <c r="AM247" s="105">
        <v>0</v>
      </c>
      <c r="AN247" s="102">
        <v>0</v>
      </c>
      <c r="AO247" s="106">
        <f t="shared" si="625"/>
        <v>0</v>
      </c>
      <c r="AP247" s="105">
        <v>0</v>
      </c>
      <c r="AQ247" s="102">
        <v>0</v>
      </c>
      <c r="AR247" s="106">
        <f t="shared" si="626"/>
        <v>0</v>
      </c>
      <c r="AS247" s="105">
        <v>0</v>
      </c>
      <c r="AT247" s="102">
        <v>0</v>
      </c>
      <c r="AU247" s="106">
        <f t="shared" si="627"/>
        <v>0</v>
      </c>
      <c r="AV247" s="105">
        <v>0</v>
      </c>
      <c r="AW247" s="102">
        <v>0</v>
      </c>
      <c r="AX247" s="106">
        <f t="shared" si="628"/>
        <v>0</v>
      </c>
      <c r="AY247" s="105">
        <v>0</v>
      </c>
      <c r="AZ247" s="102">
        <v>0</v>
      </c>
      <c r="BA247" s="106">
        <f t="shared" si="629"/>
        <v>0</v>
      </c>
      <c r="BB247" s="105">
        <v>0</v>
      </c>
      <c r="BC247" s="102">
        <v>0</v>
      </c>
      <c r="BD247" s="106">
        <f t="shared" si="630"/>
        <v>0</v>
      </c>
      <c r="BE247" s="105">
        <v>0</v>
      </c>
      <c r="BF247" s="102">
        <v>0</v>
      </c>
      <c r="BG247" s="106">
        <f t="shared" si="631"/>
        <v>0</v>
      </c>
      <c r="BH247" s="105">
        <v>0</v>
      </c>
      <c r="BI247" s="102">
        <v>0</v>
      </c>
      <c r="BJ247" s="106">
        <f t="shared" si="632"/>
        <v>0</v>
      </c>
      <c r="BK247" s="105">
        <v>0</v>
      </c>
      <c r="BL247" s="102">
        <v>0</v>
      </c>
      <c r="BM247" s="106">
        <f t="shared" si="633"/>
        <v>0</v>
      </c>
      <c r="BN247" s="105">
        <v>0</v>
      </c>
      <c r="BO247" s="102">
        <v>0</v>
      </c>
      <c r="BP247" s="106">
        <f t="shared" si="634"/>
        <v>0</v>
      </c>
      <c r="BQ247" s="105">
        <v>0</v>
      </c>
      <c r="BR247" s="102">
        <v>0</v>
      </c>
      <c r="BS247" s="106">
        <f t="shared" si="635"/>
        <v>0</v>
      </c>
      <c r="BT247" s="105">
        <v>0</v>
      </c>
      <c r="BU247" s="102">
        <v>0</v>
      </c>
      <c r="BV247" s="106">
        <f t="shared" si="636"/>
        <v>0</v>
      </c>
      <c r="BW247" s="105">
        <v>0</v>
      </c>
      <c r="BX247" s="102">
        <v>0</v>
      </c>
      <c r="BY247" s="106">
        <f t="shared" si="637"/>
        <v>0</v>
      </c>
      <c r="BZ247" s="105">
        <v>0</v>
      </c>
      <c r="CA247" s="102">
        <v>0</v>
      </c>
      <c r="CB247" s="106">
        <f t="shared" si="638"/>
        <v>0</v>
      </c>
      <c r="CC247" s="105">
        <v>0</v>
      </c>
      <c r="CD247" s="102">
        <v>0</v>
      </c>
      <c r="CE247" s="106">
        <f t="shared" si="639"/>
        <v>0</v>
      </c>
      <c r="CF247" s="105">
        <v>0</v>
      </c>
      <c r="CG247" s="102">
        <v>0</v>
      </c>
      <c r="CH247" s="106">
        <f t="shared" si="640"/>
        <v>0</v>
      </c>
      <c r="CI247" s="105">
        <v>0</v>
      </c>
      <c r="CJ247" s="102">
        <v>0</v>
      </c>
      <c r="CK247" s="106">
        <f t="shared" si="641"/>
        <v>0</v>
      </c>
      <c r="CL247" s="105">
        <v>0</v>
      </c>
      <c r="CM247" s="102">
        <v>0</v>
      </c>
      <c r="CN247" s="106">
        <f t="shared" si="642"/>
        <v>0</v>
      </c>
      <c r="CO247" s="105">
        <v>0</v>
      </c>
      <c r="CP247" s="102">
        <v>0</v>
      </c>
      <c r="CQ247" s="106">
        <f t="shared" si="643"/>
        <v>0</v>
      </c>
      <c r="CR247" s="105">
        <v>0</v>
      </c>
      <c r="CS247" s="102">
        <v>0</v>
      </c>
      <c r="CT247" s="106">
        <f t="shared" si="644"/>
        <v>0</v>
      </c>
      <c r="CU247" s="105">
        <v>0</v>
      </c>
      <c r="CV247" s="102">
        <v>0</v>
      </c>
      <c r="CW247" s="106">
        <f t="shared" si="645"/>
        <v>0</v>
      </c>
      <c r="CX247" s="105">
        <v>0</v>
      </c>
      <c r="CY247" s="102">
        <v>0</v>
      </c>
      <c r="CZ247" s="106">
        <f t="shared" si="646"/>
        <v>0</v>
      </c>
      <c r="DA247" s="105">
        <v>0</v>
      </c>
      <c r="DB247" s="102">
        <v>0</v>
      </c>
      <c r="DC247" s="106">
        <f t="shared" si="647"/>
        <v>0</v>
      </c>
      <c r="DD247" s="105">
        <v>0</v>
      </c>
      <c r="DE247" s="102">
        <v>0</v>
      </c>
      <c r="DF247" s="106">
        <f t="shared" si="648"/>
        <v>0</v>
      </c>
      <c r="DG247" s="105">
        <v>0</v>
      </c>
      <c r="DH247" s="102">
        <v>0</v>
      </c>
      <c r="DI247" s="106">
        <f t="shared" si="649"/>
        <v>0</v>
      </c>
      <c r="DJ247" s="105">
        <v>0</v>
      </c>
      <c r="DK247" s="102">
        <v>0</v>
      </c>
      <c r="DL247" s="106">
        <f t="shared" si="650"/>
        <v>0</v>
      </c>
      <c r="DM247" s="105">
        <v>0</v>
      </c>
      <c r="DN247" s="102">
        <v>0</v>
      </c>
      <c r="DO247" s="106">
        <f t="shared" si="651"/>
        <v>0</v>
      </c>
      <c r="DP247" s="105">
        <v>0</v>
      </c>
      <c r="DQ247" s="102">
        <v>0</v>
      </c>
      <c r="DR247" s="106">
        <f t="shared" si="652"/>
        <v>0</v>
      </c>
      <c r="DS247" s="105">
        <v>0</v>
      </c>
      <c r="DT247" s="102">
        <v>0</v>
      </c>
      <c r="DU247" s="106">
        <f t="shared" si="653"/>
        <v>0</v>
      </c>
      <c r="DV247" s="8">
        <f t="shared" si="655"/>
        <v>0</v>
      </c>
      <c r="DW247" s="5">
        <f t="shared" si="656"/>
        <v>0</v>
      </c>
    </row>
    <row r="248" spans="1:127" x14ac:dyDescent="0.3">
      <c r="A248" s="103">
        <v>2022</v>
      </c>
      <c r="B248" s="104" t="s">
        <v>24</v>
      </c>
      <c r="C248" s="105">
        <v>0</v>
      </c>
      <c r="D248" s="102">
        <v>0</v>
      </c>
      <c r="E248" s="106">
        <f t="shared" si="657"/>
        <v>0</v>
      </c>
      <c r="F248" s="105">
        <v>0</v>
      </c>
      <c r="G248" s="102">
        <v>0</v>
      </c>
      <c r="H248" s="106">
        <f t="shared" si="614"/>
        <v>0</v>
      </c>
      <c r="I248" s="105">
        <v>0</v>
      </c>
      <c r="J248" s="102">
        <v>0</v>
      </c>
      <c r="K248" s="106">
        <f t="shared" si="615"/>
        <v>0</v>
      </c>
      <c r="L248" s="105">
        <v>0</v>
      </c>
      <c r="M248" s="102">
        <v>0</v>
      </c>
      <c r="N248" s="106">
        <f t="shared" si="616"/>
        <v>0</v>
      </c>
      <c r="O248" s="105">
        <v>0</v>
      </c>
      <c r="P248" s="102">
        <v>0</v>
      </c>
      <c r="Q248" s="106">
        <f t="shared" si="617"/>
        <v>0</v>
      </c>
      <c r="R248" s="105">
        <v>0</v>
      </c>
      <c r="S248" s="102">
        <v>0</v>
      </c>
      <c r="T248" s="106">
        <f t="shared" si="618"/>
        <v>0</v>
      </c>
      <c r="U248" s="105">
        <v>0</v>
      </c>
      <c r="V248" s="102">
        <v>0</v>
      </c>
      <c r="W248" s="106">
        <f t="shared" si="619"/>
        <v>0</v>
      </c>
      <c r="X248" s="105">
        <v>0</v>
      </c>
      <c r="Y248" s="102">
        <v>0</v>
      </c>
      <c r="Z248" s="106">
        <f t="shared" si="620"/>
        <v>0</v>
      </c>
      <c r="AA248" s="105">
        <v>0</v>
      </c>
      <c r="AB248" s="102">
        <v>0</v>
      </c>
      <c r="AC248" s="106">
        <f t="shared" si="621"/>
        <v>0</v>
      </c>
      <c r="AD248" s="105">
        <v>0</v>
      </c>
      <c r="AE248" s="102">
        <v>0</v>
      </c>
      <c r="AF248" s="106">
        <f t="shared" si="622"/>
        <v>0</v>
      </c>
      <c r="AG248" s="105">
        <v>0</v>
      </c>
      <c r="AH248" s="102">
        <v>0</v>
      </c>
      <c r="AI248" s="106">
        <f t="shared" si="623"/>
        <v>0</v>
      </c>
      <c r="AJ248" s="105">
        <v>0</v>
      </c>
      <c r="AK248" s="102">
        <v>0</v>
      </c>
      <c r="AL248" s="106">
        <f t="shared" si="624"/>
        <v>0</v>
      </c>
      <c r="AM248" s="105">
        <v>0</v>
      </c>
      <c r="AN248" s="102">
        <v>0</v>
      </c>
      <c r="AO248" s="106">
        <f t="shared" si="625"/>
        <v>0</v>
      </c>
      <c r="AP248" s="105">
        <v>0</v>
      </c>
      <c r="AQ248" s="102">
        <v>0</v>
      </c>
      <c r="AR248" s="106">
        <f t="shared" si="626"/>
        <v>0</v>
      </c>
      <c r="AS248" s="105">
        <v>0</v>
      </c>
      <c r="AT248" s="102">
        <v>0</v>
      </c>
      <c r="AU248" s="106">
        <f t="shared" si="627"/>
        <v>0</v>
      </c>
      <c r="AV248" s="105">
        <v>0</v>
      </c>
      <c r="AW248" s="102">
        <v>0</v>
      </c>
      <c r="AX248" s="106">
        <f t="shared" si="628"/>
        <v>0</v>
      </c>
      <c r="AY248" s="105">
        <v>0</v>
      </c>
      <c r="AZ248" s="102">
        <v>0</v>
      </c>
      <c r="BA248" s="106">
        <f t="shared" si="629"/>
        <v>0</v>
      </c>
      <c r="BB248" s="105">
        <v>0</v>
      </c>
      <c r="BC248" s="102">
        <v>0</v>
      </c>
      <c r="BD248" s="106">
        <f t="shared" si="630"/>
        <v>0</v>
      </c>
      <c r="BE248" s="105">
        <v>0</v>
      </c>
      <c r="BF248" s="102">
        <v>0</v>
      </c>
      <c r="BG248" s="106">
        <f t="shared" si="631"/>
        <v>0</v>
      </c>
      <c r="BH248" s="105">
        <v>0</v>
      </c>
      <c r="BI248" s="102">
        <v>0</v>
      </c>
      <c r="BJ248" s="106">
        <f t="shared" si="632"/>
        <v>0</v>
      </c>
      <c r="BK248" s="105">
        <v>0</v>
      </c>
      <c r="BL248" s="102">
        <v>0</v>
      </c>
      <c r="BM248" s="106">
        <f t="shared" si="633"/>
        <v>0</v>
      </c>
      <c r="BN248" s="105">
        <v>0</v>
      </c>
      <c r="BO248" s="102">
        <v>0</v>
      </c>
      <c r="BP248" s="106">
        <f t="shared" si="634"/>
        <v>0</v>
      </c>
      <c r="BQ248" s="105">
        <v>0</v>
      </c>
      <c r="BR248" s="102">
        <v>0</v>
      </c>
      <c r="BS248" s="106">
        <f t="shared" si="635"/>
        <v>0</v>
      </c>
      <c r="BT248" s="105">
        <v>0</v>
      </c>
      <c r="BU248" s="102">
        <v>0</v>
      </c>
      <c r="BV248" s="106">
        <f t="shared" si="636"/>
        <v>0</v>
      </c>
      <c r="BW248" s="105">
        <v>0</v>
      </c>
      <c r="BX248" s="102">
        <v>0</v>
      </c>
      <c r="BY248" s="106">
        <f t="shared" si="637"/>
        <v>0</v>
      </c>
      <c r="BZ248" s="105">
        <v>0</v>
      </c>
      <c r="CA248" s="102">
        <v>0</v>
      </c>
      <c r="CB248" s="106">
        <f t="shared" si="638"/>
        <v>0</v>
      </c>
      <c r="CC248" s="105">
        <v>0</v>
      </c>
      <c r="CD248" s="102">
        <v>0</v>
      </c>
      <c r="CE248" s="106">
        <f t="shared" si="639"/>
        <v>0</v>
      </c>
      <c r="CF248" s="105">
        <v>0</v>
      </c>
      <c r="CG248" s="102">
        <v>0</v>
      </c>
      <c r="CH248" s="106">
        <f t="shared" si="640"/>
        <v>0</v>
      </c>
      <c r="CI248" s="105">
        <v>0</v>
      </c>
      <c r="CJ248" s="102">
        <v>0</v>
      </c>
      <c r="CK248" s="106">
        <f t="shared" si="641"/>
        <v>0</v>
      </c>
      <c r="CL248" s="105">
        <v>0</v>
      </c>
      <c r="CM248" s="102">
        <v>0</v>
      </c>
      <c r="CN248" s="106">
        <f t="shared" si="642"/>
        <v>0</v>
      </c>
      <c r="CO248" s="105">
        <v>0</v>
      </c>
      <c r="CP248" s="102">
        <v>0</v>
      </c>
      <c r="CQ248" s="106">
        <f t="shared" si="643"/>
        <v>0</v>
      </c>
      <c r="CR248" s="105">
        <v>0</v>
      </c>
      <c r="CS248" s="102">
        <v>0</v>
      </c>
      <c r="CT248" s="106">
        <f t="shared" si="644"/>
        <v>0</v>
      </c>
      <c r="CU248" s="105">
        <v>0</v>
      </c>
      <c r="CV248" s="102">
        <v>0</v>
      </c>
      <c r="CW248" s="106">
        <f t="shared" si="645"/>
        <v>0</v>
      </c>
      <c r="CX248" s="105">
        <v>0</v>
      </c>
      <c r="CY248" s="102">
        <v>0</v>
      </c>
      <c r="CZ248" s="106">
        <f t="shared" si="646"/>
        <v>0</v>
      </c>
      <c r="DA248" s="105">
        <v>0</v>
      </c>
      <c r="DB248" s="102">
        <v>0</v>
      </c>
      <c r="DC248" s="106">
        <f t="shared" si="647"/>
        <v>0</v>
      </c>
      <c r="DD248" s="105">
        <v>0</v>
      </c>
      <c r="DE248" s="102">
        <v>0</v>
      </c>
      <c r="DF248" s="106">
        <f t="shared" si="648"/>
        <v>0</v>
      </c>
      <c r="DG248" s="105">
        <v>0</v>
      </c>
      <c r="DH248" s="102">
        <v>0</v>
      </c>
      <c r="DI248" s="106">
        <f t="shared" si="649"/>
        <v>0</v>
      </c>
      <c r="DJ248" s="105">
        <v>0</v>
      </c>
      <c r="DK248" s="102">
        <v>0</v>
      </c>
      <c r="DL248" s="106">
        <f t="shared" si="650"/>
        <v>0</v>
      </c>
      <c r="DM248" s="105">
        <v>0</v>
      </c>
      <c r="DN248" s="102">
        <v>0</v>
      </c>
      <c r="DO248" s="106">
        <f t="shared" si="651"/>
        <v>0</v>
      </c>
      <c r="DP248" s="105">
        <v>0</v>
      </c>
      <c r="DQ248" s="102">
        <v>0</v>
      </c>
      <c r="DR248" s="106">
        <f t="shared" si="652"/>
        <v>0</v>
      </c>
      <c r="DS248" s="101">
        <v>1330.56</v>
      </c>
      <c r="DT248" s="102">
        <v>5341.817</v>
      </c>
      <c r="DU248" s="106">
        <f t="shared" si="653"/>
        <v>4014.7133537758546</v>
      </c>
      <c r="DV248" s="8">
        <f t="shared" si="655"/>
        <v>1330.56</v>
      </c>
      <c r="DW248" s="5">
        <f t="shared" si="656"/>
        <v>5341.817</v>
      </c>
    </row>
    <row r="249" spans="1:127" x14ac:dyDescent="0.3">
      <c r="A249" s="103">
        <v>2022</v>
      </c>
      <c r="B249" s="104" t="s">
        <v>25</v>
      </c>
      <c r="C249" s="105">
        <v>0</v>
      </c>
      <c r="D249" s="102">
        <v>0</v>
      </c>
      <c r="E249" s="106">
        <f t="shared" si="657"/>
        <v>0</v>
      </c>
      <c r="F249" s="105">
        <v>0</v>
      </c>
      <c r="G249" s="102">
        <v>0</v>
      </c>
      <c r="H249" s="106">
        <f t="shared" si="614"/>
        <v>0</v>
      </c>
      <c r="I249" s="105">
        <v>0</v>
      </c>
      <c r="J249" s="102">
        <v>0</v>
      </c>
      <c r="K249" s="106">
        <f t="shared" si="615"/>
        <v>0</v>
      </c>
      <c r="L249" s="105">
        <v>0</v>
      </c>
      <c r="M249" s="102">
        <v>0</v>
      </c>
      <c r="N249" s="106">
        <f t="shared" si="616"/>
        <v>0</v>
      </c>
      <c r="O249" s="105">
        <v>0</v>
      </c>
      <c r="P249" s="102">
        <v>0</v>
      </c>
      <c r="Q249" s="106">
        <f t="shared" si="617"/>
        <v>0</v>
      </c>
      <c r="R249" s="105">
        <v>0</v>
      </c>
      <c r="S249" s="102">
        <v>0</v>
      </c>
      <c r="T249" s="106">
        <f t="shared" si="618"/>
        <v>0</v>
      </c>
      <c r="U249" s="105">
        <v>0</v>
      </c>
      <c r="V249" s="102">
        <v>0</v>
      </c>
      <c r="W249" s="106">
        <f t="shared" si="619"/>
        <v>0</v>
      </c>
      <c r="X249" s="105">
        <v>0</v>
      </c>
      <c r="Y249" s="102">
        <v>0</v>
      </c>
      <c r="Z249" s="106">
        <f t="shared" si="620"/>
        <v>0</v>
      </c>
      <c r="AA249" s="105">
        <v>0</v>
      </c>
      <c r="AB249" s="102">
        <v>0</v>
      </c>
      <c r="AC249" s="106">
        <f t="shared" si="621"/>
        <v>0</v>
      </c>
      <c r="AD249" s="105">
        <v>0</v>
      </c>
      <c r="AE249" s="102">
        <v>0</v>
      </c>
      <c r="AF249" s="106">
        <f t="shared" si="622"/>
        <v>0</v>
      </c>
      <c r="AG249" s="105">
        <v>0</v>
      </c>
      <c r="AH249" s="102">
        <v>0</v>
      </c>
      <c r="AI249" s="106">
        <f t="shared" si="623"/>
        <v>0</v>
      </c>
      <c r="AJ249" s="105">
        <v>0</v>
      </c>
      <c r="AK249" s="102">
        <v>0</v>
      </c>
      <c r="AL249" s="106">
        <f t="shared" si="624"/>
        <v>0</v>
      </c>
      <c r="AM249" s="105">
        <v>0</v>
      </c>
      <c r="AN249" s="102">
        <v>0</v>
      </c>
      <c r="AO249" s="106">
        <f t="shared" si="625"/>
        <v>0</v>
      </c>
      <c r="AP249" s="105">
        <v>0</v>
      </c>
      <c r="AQ249" s="102">
        <v>0</v>
      </c>
      <c r="AR249" s="106">
        <f t="shared" si="626"/>
        <v>0</v>
      </c>
      <c r="AS249" s="105">
        <v>0</v>
      </c>
      <c r="AT249" s="102">
        <v>0</v>
      </c>
      <c r="AU249" s="106">
        <f t="shared" si="627"/>
        <v>0</v>
      </c>
      <c r="AV249" s="105">
        <v>0</v>
      </c>
      <c r="AW249" s="102">
        <v>0</v>
      </c>
      <c r="AX249" s="106">
        <f t="shared" si="628"/>
        <v>0</v>
      </c>
      <c r="AY249" s="105">
        <v>0</v>
      </c>
      <c r="AZ249" s="102">
        <v>0</v>
      </c>
      <c r="BA249" s="106">
        <f t="shared" si="629"/>
        <v>0</v>
      </c>
      <c r="BB249" s="105">
        <v>0</v>
      </c>
      <c r="BC249" s="102">
        <v>0</v>
      </c>
      <c r="BD249" s="106">
        <f t="shared" si="630"/>
        <v>0</v>
      </c>
      <c r="BE249" s="105">
        <v>0</v>
      </c>
      <c r="BF249" s="102">
        <v>0</v>
      </c>
      <c r="BG249" s="106">
        <f t="shared" si="631"/>
        <v>0</v>
      </c>
      <c r="BH249" s="105">
        <v>0</v>
      </c>
      <c r="BI249" s="102">
        <v>0</v>
      </c>
      <c r="BJ249" s="106">
        <f t="shared" si="632"/>
        <v>0</v>
      </c>
      <c r="BK249" s="105">
        <v>0</v>
      </c>
      <c r="BL249" s="102">
        <v>0</v>
      </c>
      <c r="BM249" s="106">
        <f t="shared" si="633"/>
        <v>0</v>
      </c>
      <c r="BN249" s="105">
        <v>0</v>
      </c>
      <c r="BO249" s="102">
        <v>0</v>
      </c>
      <c r="BP249" s="106">
        <f t="shared" si="634"/>
        <v>0</v>
      </c>
      <c r="BQ249" s="105">
        <v>0</v>
      </c>
      <c r="BR249" s="102">
        <v>0</v>
      </c>
      <c r="BS249" s="106">
        <f t="shared" si="635"/>
        <v>0</v>
      </c>
      <c r="BT249" s="105">
        <v>0</v>
      </c>
      <c r="BU249" s="102">
        <v>0</v>
      </c>
      <c r="BV249" s="106">
        <f t="shared" si="636"/>
        <v>0</v>
      </c>
      <c r="BW249" s="105">
        <v>0</v>
      </c>
      <c r="BX249" s="102">
        <v>0</v>
      </c>
      <c r="BY249" s="106">
        <f t="shared" si="637"/>
        <v>0</v>
      </c>
      <c r="BZ249" s="105">
        <v>0</v>
      </c>
      <c r="CA249" s="102">
        <v>0</v>
      </c>
      <c r="CB249" s="106">
        <f t="shared" si="638"/>
        <v>0</v>
      </c>
      <c r="CC249" s="105">
        <v>0</v>
      </c>
      <c r="CD249" s="102">
        <v>0</v>
      </c>
      <c r="CE249" s="106">
        <f t="shared" si="639"/>
        <v>0</v>
      </c>
      <c r="CF249" s="105">
        <v>0</v>
      </c>
      <c r="CG249" s="102">
        <v>0</v>
      </c>
      <c r="CH249" s="106">
        <f t="shared" si="640"/>
        <v>0</v>
      </c>
      <c r="CI249" s="105">
        <v>0</v>
      </c>
      <c r="CJ249" s="102">
        <v>0</v>
      </c>
      <c r="CK249" s="106">
        <f t="shared" si="641"/>
        <v>0</v>
      </c>
      <c r="CL249" s="105">
        <v>0</v>
      </c>
      <c r="CM249" s="102">
        <v>0</v>
      </c>
      <c r="CN249" s="106">
        <f t="shared" si="642"/>
        <v>0</v>
      </c>
      <c r="CO249" s="105">
        <v>0</v>
      </c>
      <c r="CP249" s="102">
        <v>0</v>
      </c>
      <c r="CQ249" s="106">
        <f t="shared" si="643"/>
        <v>0</v>
      </c>
      <c r="CR249" s="105">
        <v>0</v>
      </c>
      <c r="CS249" s="102">
        <v>0</v>
      </c>
      <c r="CT249" s="106">
        <f t="shared" si="644"/>
        <v>0</v>
      </c>
      <c r="CU249" s="105">
        <v>0</v>
      </c>
      <c r="CV249" s="102">
        <v>0</v>
      </c>
      <c r="CW249" s="106">
        <f t="shared" si="645"/>
        <v>0</v>
      </c>
      <c r="CX249" s="105">
        <v>0</v>
      </c>
      <c r="CY249" s="102">
        <v>0</v>
      </c>
      <c r="CZ249" s="106">
        <f t="shared" si="646"/>
        <v>0</v>
      </c>
      <c r="DA249" s="105">
        <v>0</v>
      </c>
      <c r="DB249" s="102">
        <v>0</v>
      </c>
      <c r="DC249" s="106">
        <f t="shared" si="647"/>
        <v>0</v>
      </c>
      <c r="DD249" s="105">
        <v>0</v>
      </c>
      <c r="DE249" s="102">
        <v>0</v>
      </c>
      <c r="DF249" s="106">
        <f t="shared" si="648"/>
        <v>0</v>
      </c>
      <c r="DG249" s="105">
        <v>0</v>
      </c>
      <c r="DH249" s="102">
        <v>0</v>
      </c>
      <c r="DI249" s="106">
        <f t="shared" si="649"/>
        <v>0</v>
      </c>
      <c r="DJ249" s="105">
        <v>0</v>
      </c>
      <c r="DK249" s="102">
        <v>0</v>
      </c>
      <c r="DL249" s="106">
        <f t="shared" si="650"/>
        <v>0</v>
      </c>
      <c r="DM249" s="105">
        <v>0</v>
      </c>
      <c r="DN249" s="102">
        <v>0</v>
      </c>
      <c r="DO249" s="106">
        <f t="shared" si="651"/>
        <v>0</v>
      </c>
      <c r="DP249" s="105">
        <v>0</v>
      </c>
      <c r="DQ249" s="102">
        <v>0</v>
      </c>
      <c r="DR249" s="106">
        <f t="shared" si="652"/>
        <v>0</v>
      </c>
      <c r="DS249" s="101">
        <v>1330.56</v>
      </c>
      <c r="DT249" s="102">
        <v>5483.9840000000004</v>
      </c>
      <c r="DU249" s="106">
        <f t="shared" si="653"/>
        <v>4121.5608465608466</v>
      </c>
      <c r="DV249" s="8">
        <f t="shared" si="655"/>
        <v>1330.56</v>
      </c>
      <c r="DW249" s="5">
        <f t="shared" si="656"/>
        <v>5483.9840000000004</v>
      </c>
    </row>
    <row r="250" spans="1:127" x14ac:dyDescent="0.3">
      <c r="A250" s="103">
        <v>2022</v>
      </c>
      <c r="B250" s="106" t="s">
        <v>26</v>
      </c>
      <c r="C250" s="105">
        <v>0</v>
      </c>
      <c r="D250" s="102">
        <v>0</v>
      </c>
      <c r="E250" s="106">
        <f t="shared" si="657"/>
        <v>0</v>
      </c>
      <c r="F250" s="105">
        <v>0</v>
      </c>
      <c r="G250" s="102">
        <v>0</v>
      </c>
      <c r="H250" s="106">
        <f t="shared" si="614"/>
        <v>0</v>
      </c>
      <c r="I250" s="105">
        <v>0</v>
      </c>
      <c r="J250" s="102">
        <v>0</v>
      </c>
      <c r="K250" s="106">
        <f t="shared" si="615"/>
        <v>0</v>
      </c>
      <c r="L250" s="105">
        <v>0</v>
      </c>
      <c r="M250" s="102">
        <v>0</v>
      </c>
      <c r="N250" s="106">
        <f t="shared" si="616"/>
        <v>0</v>
      </c>
      <c r="O250" s="105">
        <v>0</v>
      </c>
      <c r="P250" s="102">
        <v>0</v>
      </c>
      <c r="Q250" s="106">
        <f t="shared" si="617"/>
        <v>0</v>
      </c>
      <c r="R250" s="105">
        <v>0</v>
      </c>
      <c r="S250" s="102">
        <v>0</v>
      </c>
      <c r="T250" s="106">
        <f t="shared" si="618"/>
        <v>0</v>
      </c>
      <c r="U250" s="105">
        <v>0</v>
      </c>
      <c r="V250" s="102">
        <v>0</v>
      </c>
      <c r="W250" s="106">
        <f t="shared" si="619"/>
        <v>0</v>
      </c>
      <c r="X250" s="105">
        <v>0</v>
      </c>
      <c r="Y250" s="102">
        <v>0</v>
      </c>
      <c r="Z250" s="106">
        <f t="shared" si="620"/>
        <v>0</v>
      </c>
      <c r="AA250" s="105">
        <v>0</v>
      </c>
      <c r="AB250" s="102">
        <v>0</v>
      </c>
      <c r="AC250" s="106">
        <f t="shared" si="621"/>
        <v>0</v>
      </c>
      <c r="AD250" s="105">
        <v>0</v>
      </c>
      <c r="AE250" s="102">
        <v>0</v>
      </c>
      <c r="AF250" s="106">
        <f t="shared" si="622"/>
        <v>0</v>
      </c>
      <c r="AG250" s="105">
        <v>0</v>
      </c>
      <c r="AH250" s="102">
        <v>0</v>
      </c>
      <c r="AI250" s="106">
        <f t="shared" si="623"/>
        <v>0</v>
      </c>
      <c r="AJ250" s="105">
        <v>0</v>
      </c>
      <c r="AK250" s="102">
        <v>0</v>
      </c>
      <c r="AL250" s="106">
        <f t="shared" si="624"/>
        <v>0</v>
      </c>
      <c r="AM250" s="105">
        <v>0</v>
      </c>
      <c r="AN250" s="102">
        <v>0</v>
      </c>
      <c r="AO250" s="106">
        <f t="shared" si="625"/>
        <v>0</v>
      </c>
      <c r="AP250" s="105">
        <v>0</v>
      </c>
      <c r="AQ250" s="102">
        <v>0</v>
      </c>
      <c r="AR250" s="106">
        <f t="shared" si="626"/>
        <v>0</v>
      </c>
      <c r="AS250" s="105">
        <v>0</v>
      </c>
      <c r="AT250" s="102">
        <v>0</v>
      </c>
      <c r="AU250" s="106">
        <f t="shared" si="627"/>
        <v>0</v>
      </c>
      <c r="AV250" s="105">
        <v>0</v>
      </c>
      <c r="AW250" s="102">
        <v>0</v>
      </c>
      <c r="AX250" s="106">
        <f t="shared" si="628"/>
        <v>0</v>
      </c>
      <c r="AY250" s="105">
        <v>0</v>
      </c>
      <c r="AZ250" s="102">
        <v>0</v>
      </c>
      <c r="BA250" s="106">
        <f t="shared" si="629"/>
        <v>0</v>
      </c>
      <c r="BB250" s="105">
        <v>0</v>
      </c>
      <c r="BC250" s="102">
        <v>0</v>
      </c>
      <c r="BD250" s="106">
        <f t="shared" si="630"/>
        <v>0</v>
      </c>
      <c r="BE250" s="105">
        <v>0</v>
      </c>
      <c r="BF250" s="102">
        <v>0</v>
      </c>
      <c r="BG250" s="106">
        <f t="shared" si="631"/>
        <v>0</v>
      </c>
      <c r="BH250" s="105">
        <v>0</v>
      </c>
      <c r="BI250" s="102">
        <v>0</v>
      </c>
      <c r="BJ250" s="106">
        <f t="shared" si="632"/>
        <v>0</v>
      </c>
      <c r="BK250" s="105">
        <v>0</v>
      </c>
      <c r="BL250" s="102">
        <v>0</v>
      </c>
      <c r="BM250" s="106">
        <f t="shared" si="633"/>
        <v>0</v>
      </c>
      <c r="BN250" s="105">
        <v>0</v>
      </c>
      <c r="BO250" s="102">
        <v>0</v>
      </c>
      <c r="BP250" s="106">
        <f t="shared" si="634"/>
        <v>0</v>
      </c>
      <c r="BQ250" s="105">
        <v>0</v>
      </c>
      <c r="BR250" s="102">
        <v>0</v>
      </c>
      <c r="BS250" s="106">
        <f t="shared" si="635"/>
        <v>0</v>
      </c>
      <c r="BT250" s="105">
        <v>0</v>
      </c>
      <c r="BU250" s="102">
        <v>0</v>
      </c>
      <c r="BV250" s="106">
        <f t="shared" si="636"/>
        <v>0</v>
      </c>
      <c r="BW250" s="105">
        <v>0</v>
      </c>
      <c r="BX250" s="102">
        <v>0</v>
      </c>
      <c r="BY250" s="106">
        <f t="shared" si="637"/>
        <v>0</v>
      </c>
      <c r="BZ250" s="105">
        <v>0</v>
      </c>
      <c r="CA250" s="102">
        <v>0</v>
      </c>
      <c r="CB250" s="106">
        <f t="shared" si="638"/>
        <v>0</v>
      </c>
      <c r="CC250" s="105">
        <v>0</v>
      </c>
      <c r="CD250" s="102">
        <v>0</v>
      </c>
      <c r="CE250" s="106">
        <f t="shared" si="639"/>
        <v>0</v>
      </c>
      <c r="CF250" s="105">
        <v>0</v>
      </c>
      <c r="CG250" s="102">
        <v>0</v>
      </c>
      <c r="CH250" s="106">
        <f t="shared" si="640"/>
        <v>0</v>
      </c>
      <c r="CI250" s="105">
        <v>0</v>
      </c>
      <c r="CJ250" s="102">
        <v>0</v>
      </c>
      <c r="CK250" s="106">
        <f t="shared" si="641"/>
        <v>0</v>
      </c>
      <c r="CL250" s="105">
        <v>0</v>
      </c>
      <c r="CM250" s="102">
        <v>0</v>
      </c>
      <c r="CN250" s="106">
        <f t="shared" si="642"/>
        <v>0</v>
      </c>
      <c r="CO250" s="105">
        <v>0</v>
      </c>
      <c r="CP250" s="102">
        <v>0</v>
      </c>
      <c r="CQ250" s="106">
        <f t="shared" si="643"/>
        <v>0</v>
      </c>
      <c r="CR250" s="105">
        <v>0</v>
      </c>
      <c r="CS250" s="102">
        <v>0</v>
      </c>
      <c r="CT250" s="106">
        <f t="shared" si="644"/>
        <v>0</v>
      </c>
      <c r="CU250" s="105">
        <v>0</v>
      </c>
      <c r="CV250" s="102">
        <v>0</v>
      </c>
      <c r="CW250" s="106">
        <f t="shared" si="645"/>
        <v>0</v>
      </c>
      <c r="CX250" s="105">
        <v>0</v>
      </c>
      <c r="CY250" s="102">
        <v>0</v>
      </c>
      <c r="CZ250" s="106">
        <f t="shared" si="646"/>
        <v>0</v>
      </c>
      <c r="DA250" s="105">
        <v>0</v>
      </c>
      <c r="DB250" s="102">
        <v>0</v>
      </c>
      <c r="DC250" s="106">
        <f t="shared" si="647"/>
        <v>0</v>
      </c>
      <c r="DD250" s="105">
        <v>0</v>
      </c>
      <c r="DE250" s="102">
        <v>0</v>
      </c>
      <c r="DF250" s="106">
        <f t="shared" si="648"/>
        <v>0</v>
      </c>
      <c r="DG250" s="105">
        <v>0</v>
      </c>
      <c r="DH250" s="102">
        <v>0</v>
      </c>
      <c r="DI250" s="106">
        <f t="shared" si="649"/>
        <v>0</v>
      </c>
      <c r="DJ250" s="105">
        <v>0</v>
      </c>
      <c r="DK250" s="102">
        <v>0</v>
      </c>
      <c r="DL250" s="106">
        <f t="shared" si="650"/>
        <v>0</v>
      </c>
      <c r="DM250" s="105">
        <v>0</v>
      </c>
      <c r="DN250" s="102">
        <v>0</v>
      </c>
      <c r="DO250" s="106">
        <f t="shared" si="651"/>
        <v>0</v>
      </c>
      <c r="DP250" s="105">
        <v>0</v>
      </c>
      <c r="DQ250" s="102">
        <v>0</v>
      </c>
      <c r="DR250" s="106">
        <f t="shared" si="652"/>
        <v>0</v>
      </c>
      <c r="DS250" s="101">
        <v>538.55999999999995</v>
      </c>
      <c r="DT250" s="102">
        <v>2116.6280000000002</v>
      </c>
      <c r="DU250" s="106">
        <f t="shared" si="653"/>
        <v>3930.1619132501492</v>
      </c>
      <c r="DV250" s="8">
        <f t="shared" si="655"/>
        <v>538.55999999999995</v>
      </c>
      <c r="DW250" s="5">
        <f t="shared" si="656"/>
        <v>2116.6280000000002</v>
      </c>
    </row>
    <row r="251" spans="1:127" x14ac:dyDescent="0.3">
      <c r="A251" s="103">
        <v>2022</v>
      </c>
      <c r="B251" s="104" t="s">
        <v>27</v>
      </c>
      <c r="C251" s="105">
        <v>0</v>
      </c>
      <c r="D251" s="102">
        <v>0</v>
      </c>
      <c r="E251" s="106">
        <f t="shared" si="657"/>
        <v>0</v>
      </c>
      <c r="F251" s="105">
        <v>0</v>
      </c>
      <c r="G251" s="102">
        <v>0</v>
      </c>
      <c r="H251" s="106">
        <f t="shared" si="614"/>
        <v>0</v>
      </c>
      <c r="I251" s="105">
        <v>0</v>
      </c>
      <c r="J251" s="102">
        <v>0</v>
      </c>
      <c r="K251" s="106">
        <f t="shared" si="615"/>
        <v>0</v>
      </c>
      <c r="L251" s="105">
        <v>0</v>
      </c>
      <c r="M251" s="102">
        <v>0</v>
      </c>
      <c r="N251" s="106">
        <f t="shared" si="616"/>
        <v>0</v>
      </c>
      <c r="O251" s="105">
        <v>0</v>
      </c>
      <c r="P251" s="102">
        <v>0</v>
      </c>
      <c r="Q251" s="106">
        <f t="shared" si="617"/>
        <v>0</v>
      </c>
      <c r="R251" s="105">
        <v>0</v>
      </c>
      <c r="S251" s="102">
        <v>0</v>
      </c>
      <c r="T251" s="106">
        <f t="shared" si="618"/>
        <v>0</v>
      </c>
      <c r="U251" s="105">
        <v>0</v>
      </c>
      <c r="V251" s="102">
        <v>0</v>
      </c>
      <c r="W251" s="106">
        <f t="shared" si="619"/>
        <v>0</v>
      </c>
      <c r="X251" s="105">
        <v>0</v>
      </c>
      <c r="Y251" s="102">
        <v>0</v>
      </c>
      <c r="Z251" s="106">
        <f t="shared" si="620"/>
        <v>0</v>
      </c>
      <c r="AA251" s="105">
        <v>0</v>
      </c>
      <c r="AB251" s="102">
        <v>0</v>
      </c>
      <c r="AC251" s="106">
        <f t="shared" si="621"/>
        <v>0</v>
      </c>
      <c r="AD251" s="105">
        <v>0</v>
      </c>
      <c r="AE251" s="102">
        <v>0</v>
      </c>
      <c r="AF251" s="106">
        <f t="shared" si="622"/>
        <v>0</v>
      </c>
      <c r="AG251" s="105">
        <v>0</v>
      </c>
      <c r="AH251" s="102">
        <v>0</v>
      </c>
      <c r="AI251" s="106">
        <f t="shared" si="623"/>
        <v>0</v>
      </c>
      <c r="AJ251" s="105">
        <v>0</v>
      </c>
      <c r="AK251" s="102">
        <v>0</v>
      </c>
      <c r="AL251" s="106">
        <f t="shared" si="624"/>
        <v>0</v>
      </c>
      <c r="AM251" s="105">
        <v>0</v>
      </c>
      <c r="AN251" s="102">
        <v>0</v>
      </c>
      <c r="AO251" s="106">
        <f t="shared" si="625"/>
        <v>0</v>
      </c>
      <c r="AP251" s="105">
        <v>0</v>
      </c>
      <c r="AQ251" s="102">
        <v>0</v>
      </c>
      <c r="AR251" s="106">
        <f t="shared" si="626"/>
        <v>0</v>
      </c>
      <c r="AS251" s="105">
        <v>0</v>
      </c>
      <c r="AT251" s="102">
        <v>0</v>
      </c>
      <c r="AU251" s="106">
        <f t="shared" si="627"/>
        <v>0</v>
      </c>
      <c r="AV251" s="105">
        <v>0</v>
      </c>
      <c r="AW251" s="102">
        <v>0</v>
      </c>
      <c r="AX251" s="106">
        <f t="shared" si="628"/>
        <v>0</v>
      </c>
      <c r="AY251" s="105">
        <v>0</v>
      </c>
      <c r="AZ251" s="102">
        <v>0</v>
      </c>
      <c r="BA251" s="106">
        <f t="shared" si="629"/>
        <v>0</v>
      </c>
      <c r="BB251" s="105">
        <v>0</v>
      </c>
      <c r="BC251" s="102">
        <v>0</v>
      </c>
      <c r="BD251" s="106">
        <f t="shared" si="630"/>
        <v>0</v>
      </c>
      <c r="BE251" s="105">
        <v>0</v>
      </c>
      <c r="BF251" s="102">
        <v>0</v>
      </c>
      <c r="BG251" s="106">
        <f t="shared" si="631"/>
        <v>0</v>
      </c>
      <c r="BH251" s="105">
        <v>0</v>
      </c>
      <c r="BI251" s="102">
        <v>0</v>
      </c>
      <c r="BJ251" s="106">
        <f t="shared" si="632"/>
        <v>0</v>
      </c>
      <c r="BK251" s="105">
        <v>0</v>
      </c>
      <c r="BL251" s="102">
        <v>0</v>
      </c>
      <c r="BM251" s="106">
        <f t="shared" si="633"/>
        <v>0</v>
      </c>
      <c r="BN251" s="105">
        <v>0</v>
      </c>
      <c r="BO251" s="102">
        <v>0</v>
      </c>
      <c r="BP251" s="106">
        <f t="shared" si="634"/>
        <v>0</v>
      </c>
      <c r="BQ251" s="105">
        <v>0</v>
      </c>
      <c r="BR251" s="102">
        <v>0</v>
      </c>
      <c r="BS251" s="106">
        <f t="shared" si="635"/>
        <v>0</v>
      </c>
      <c r="BT251" s="105">
        <v>0</v>
      </c>
      <c r="BU251" s="102">
        <v>0</v>
      </c>
      <c r="BV251" s="106">
        <f t="shared" si="636"/>
        <v>0</v>
      </c>
      <c r="BW251" s="105">
        <v>0</v>
      </c>
      <c r="BX251" s="102">
        <v>0</v>
      </c>
      <c r="BY251" s="106">
        <f t="shared" si="637"/>
        <v>0</v>
      </c>
      <c r="BZ251" s="105">
        <v>0</v>
      </c>
      <c r="CA251" s="102">
        <v>0</v>
      </c>
      <c r="CB251" s="106">
        <f t="shared" si="638"/>
        <v>0</v>
      </c>
      <c r="CC251" s="105">
        <v>0</v>
      </c>
      <c r="CD251" s="102">
        <v>0</v>
      </c>
      <c r="CE251" s="106">
        <f t="shared" si="639"/>
        <v>0</v>
      </c>
      <c r="CF251" s="105">
        <v>0</v>
      </c>
      <c r="CG251" s="102">
        <v>0</v>
      </c>
      <c r="CH251" s="106">
        <f t="shared" si="640"/>
        <v>0</v>
      </c>
      <c r="CI251" s="105">
        <v>0</v>
      </c>
      <c r="CJ251" s="102">
        <v>0</v>
      </c>
      <c r="CK251" s="106">
        <f t="shared" si="641"/>
        <v>0</v>
      </c>
      <c r="CL251" s="105">
        <v>0</v>
      </c>
      <c r="CM251" s="102">
        <v>0</v>
      </c>
      <c r="CN251" s="106">
        <f t="shared" si="642"/>
        <v>0</v>
      </c>
      <c r="CO251" s="105">
        <v>0</v>
      </c>
      <c r="CP251" s="102">
        <v>0</v>
      </c>
      <c r="CQ251" s="106">
        <f t="shared" si="643"/>
        <v>0</v>
      </c>
      <c r="CR251" s="105">
        <v>0</v>
      </c>
      <c r="CS251" s="102">
        <v>0</v>
      </c>
      <c r="CT251" s="106">
        <f t="shared" si="644"/>
        <v>0</v>
      </c>
      <c r="CU251" s="105">
        <v>0</v>
      </c>
      <c r="CV251" s="102">
        <v>0</v>
      </c>
      <c r="CW251" s="106">
        <f t="shared" si="645"/>
        <v>0</v>
      </c>
      <c r="CX251" s="105">
        <v>0</v>
      </c>
      <c r="CY251" s="102">
        <v>0</v>
      </c>
      <c r="CZ251" s="106">
        <f t="shared" si="646"/>
        <v>0</v>
      </c>
      <c r="DA251" s="105">
        <v>0</v>
      </c>
      <c r="DB251" s="102">
        <v>0</v>
      </c>
      <c r="DC251" s="106">
        <f t="shared" si="647"/>
        <v>0</v>
      </c>
      <c r="DD251" s="105">
        <v>0</v>
      </c>
      <c r="DE251" s="102">
        <v>0</v>
      </c>
      <c r="DF251" s="106">
        <f t="shared" si="648"/>
        <v>0</v>
      </c>
      <c r="DG251" s="105">
        <v>0</v>
      </c>
      <c r="DH251" s="102">
        <v>0</v>
      </c>
      <c r="DI251" s="106">
        <f t="shared" si="649"/>
        <v>0</v>
      </c>
      <c r="DJ251" s="105">
        <v>0</v>
      </c>
      <c r="DK251" s="102">
        <v>0</v>
      </c>
      <c r="DL251" s="106">
        <f t="shared" si="650"/>
        <v>0</v>
      </c>
      <c r="DM251" s="105">
        <v>0</v>
      </c>
      <c r="DN251" s="102">
        <v>0</v>
      </c>
      <c r="DO251" s="106">
        <f t="shared" si="651"/>
        <v>0</v>
      </c>
      <c r="DP251" s="105">
        <v>0</v>
      </c>
      <c r="DQ251" s="102">
        <v>0</v>
      </c>
      <c r="DR251" s="106">
        <f t="shared" si="652"/>
        <v>0</v>
      </c>
      <c r="DS251" s="101">
        <v>760.32</v>
      </c>
      <c r="DT251" s="102">
        <v>3025.424</v>
      </c>
      <c r="DU251" s="106">
        <f t="shared" si="653"/>
        <v>3979.1456228956226</v>
      </c>
      <c r="DV251" s="8">
        <f t="shared" si="655"/>
        <v>760.32</v>
      </c>
      <c r="DW251" s="5">
        <f t="shared" si="656"/>
        <v>3025.424</v>
      </c>
    </row>
    <row r="252" spans="1:127" ht="15" thickBot="1" x14ac:dyDescent="0.35">
      <c r="A252" s="59"/>
      <c r="B252" s="46" t="s">
        <v>28</v>
      </c>
      <c r="C252" s="27">
        <f t="shared" ref="C252:D252" si="658">SUM(C240:C251)</f>
        <v>0</v>
      </c>
      <c r="D252" s="26">
        <f t="shared" si="658"/>
        <v>0</v>
      </c>
      <c r="E252" s="40"/>
      <c r="F252" s="27">
        <f t="shared" ref="F252:G252" si="659">SUM(F240:F251)</f>
        <v>0</v>
      </c>
      <c r="G252" s="26">
        <f t="shared" si="659"/>
        <v>0</v>
      </c>
      <c r="H252" s="40"/>
      <c r="I252" s="27">
        <f t="shared" ref="I252:J252" si="660">SUM(I240:I251)</f>
        <v>0.38807999999999998</v>
      </c>
      <c r="J252" s="26">
        <f t="shared" si="660"/>
        <v>20.626999999999999</v>
      </c>
      <c r="K252" s="40"/>
      <c r="L252" s="27">
        <f t="shared" ref="L252:M252" si="661">SUM(L240:L251)</f>
        <v>0</v>
      </c>
      <c r="M252" s="26">
        <f t="shared" si="661"/>
        <v>0</v>
      </c>
      <c r="N252" s="40"/>
      <c r="O252" s="27">
        <f t="shared" ref="O252:P252" si="662">SUM(O240:O251)</f>
        <v>0</v>
      </c>
      <c r="P252" s="26">
        <f t="shared" si="662"/>
        <v>0</v>
      </c>
      <c r="Q252" s="40"/>
      <c r="R252" s="27">
        <f t="shared" ref="R252:S252" si="663">SUM(R240:R251)</f>
        <v>0</v>
      </c>
      <c r="S252" s="26">
        <f t="shared" si="663"/>
        <v>0</v>
      </c>
      <c r="T252" s="40"/>
      <c r="U252" s="27">
        <f t="shared" ref="U252:V252" si="664">SUM(U240:U251)</f>
        <v>51.975000000000001</v>
      </c>
      <c r="V252" s="26">
        <f t="shared" si="664"/>
        <v>728.57100000000003</v>
      </c>
      <c r="W252" s="40"/>
      <c r="X252" s="27">
        <f t="shared" ref="X252:Y252" si="665">SUM(X240:X251)</f>
        <v>0</v>
      </c>
      <c r="Y252" s="26">
        <f t="shared" si="665"/>
        <v>0</v>
      </c>
      <c r="Z252" s="40"/>
      <c r="AA252" s="27">
        <f t="shared" ref="AA252:AB252" si="666">SUM(AA240:AA251)</f>
        <v>4.7079999999999997E-2</v>
      </c>
      <c r="AB252" s="26">
        <f t="shared" si="666"/>
        <v>163.41</v>
      </c>
      <c r="AC252" s="40"/>
      <c r="AD252" s="27">
        <f t="shared" ref="AD252:AE252" si="667">SUM(AD240:AD251)</f>
        <v>0</v>
      </c>
      <c r="AE252" s="26">
        <f t="shared" si="667"/>
        <v>0</v>
      </c>
      <c r="AF252" s="40"/>
      <c r="AG252" s="27">
        <f t="shared" ref="AG252:AH252" si="668">SUM(AG240:AG251)</f>
        <v>0</v>
      </c>
      <c r="AH252" s="26">
        <f t="shared" si="668"/>
        <v>0</v>
      </c>
      <c r="AI252" s="40"/>
      <c r="AJ252" s="27">
        <f t="shared" ref="AJ252:AK252" si="669">SUM(AJ240:AJ251)</f>
        <v>0</v>
      </c>
      <c r="AK252" s="26">
        <f t="shared" si="669"/>
        <v>0</v>
      </c>
      <c r="AL252" s="40"/>
      <c r="AM252" s="27">
        <f t="shared" ref="AM252:AN252" si="670">SUM(AM240:AM251)</f>
        <v>0</v>
      </c>
      <c r="AN252" s="26">
        <f t="shared" si="670"/>
        <v>0</v>
      </c>
      <c r="AO252" s="40"/>
      <c r="AP252" s="27">
        <f t="shared" ref="AP252:AQ252" si="671">SUM(AP240:AP251)</f>
        <v>0</v>
      </c>
      <c r="AQ252" s="26">
        <f t="shared" si="671"/>
        <v>0</v>
      </c>
      <c r="AR252" s="40"/>
      <c r="AS252" s="27">
        <f t="shared" ref="AS252:AT252" si="672">SUM(AS240:AS251)</f>
        <v>0</v>
      </c>
      <c r="AT252" s="26">
        <f t="shared" si="672"/>
        <v>0</v>
      </c>
      <c r="AU252" s="40"/>
      <c r="AV252" s="27">
        <f t="shared" ref="AV252:AW252" si="673">SUM(AV240:AV251)</f>
        <v>0</v>
      </c>
      <c r="AW252" s="26">
        <f t="shared" si="673"/>
        <v>0</v>
      </c>
      <c r="AX252" s="40"/>
      <c r="AY252" s="27">
        <f t="shared" ref="AY252:AZ252" si="674">SUM(AY240:AY251)</f>
        <v>0</v>
      </c>
      <c r="AZ252" s="26">
        <f t="shared" si="674"/>
        <v>0</v>
      </c>
      <c r="BA252" s="40"/>
      <c r="BB252" s="27">
        <f t="shared" ref="BB252:BC252" si="675">SUM(BB240:BB251)</f>
        <v>0</v>
      </c>
      <c r="BC252" s="26">
        <f t="shared" si="675"/>
        <v>0</v>
      </c>
      <c r="BD252" s="40"/>
      <c r="BE252" s="27">
        <f t="shared" ref="BE252:BF252" si="676">SUM(BE240:BE251)</f>
        <v>0</v>
      </c>
      <c r="BF252" s="26">
        <f t="shared" si="676"/>
        <v>0</v>
      </c>
      <c r="BG252" s="40"/>
      <c r="BH252" s="27">
        <f t="shared" ref="BH252:BI252" si="677">SUM(BH240:BH251)</f>
        <v>0</v>
      </c>
      <c r="BI252" s="26">
        <f t="shared" si="677"/>
        <v>0</v>
      </c>
      <c r="BJ252" s="40"/>
      <c r="BK252" s="27">
        <f t="shared" ref="BK252:BL252" si="678">SUM(BK240:BK251)</f>
        <v>0</v>
      </c>
      <c r="BL252" s="26">
        <f t="shared" si="678"/>
        <v>0</v>
      </c>
      <c r="BM252" s="40"/>
      <c r="BN252" s="27">
        <f t="shared" ref="BN252:BO252" si="679">SUM(BN240:BN251)</f>
        <v>0</v>
      </c>
      <c r="BO252" s="26">
        <f t="shared" si="679"/>
        <v>0</v>
      </c>
      <c r="BP252" s="40"/>
      <c r="BQ252" s="27">
        <f t="shared" ref="BQ252:BR252" si="680">SUM(BQ240:BQ251)</f>
        <v>0</v>
      </c>
      <c r="BR252" s="26">
        <f t="shared" si="680"/>
        <v>0</v>
      </c>
      <c r="BS252" s="40"/>
      <c r="BT252" s="27">
        <f t="shared" ref="BT252:BU252" si="681">SUM(BT240:BT251)</f>
        <v>0</v>
      </c>
      <c r="BU252" s="26">
        <f t="shared" si="681"/>
        <v>0</v>
      </c>
      <c r="BV252" s="40"/>
      <c r="BW252" s="27">
        <f t="shared" ref="BW252:BX252" si="682">SUM(BW240:BW251)</f>
        <v>4.5839999999999999E-2</v>
      </c>
      <c r="BX252" s="26">
        <f t="shared" si="682"/>
        <v>2.04</v>
      </c>
      <c r="BY252" s="40"/>
      <c r="BZ252" s="27">
        <f t="shared" ref="BZ252:CA252" si="683">SUM(BZ240:BZ251)</f>
        <v>0.27383999999999997</v>
      </c>
      <c r="CA252" s="26">
        <f t="shared" si="683"/>
        <v>13.773999999999999</v>
      </c>
      <c r="CB252" s="40"/>
      <c r="CC252" s="27">
        <f t="shared" ref="CC252:CD252" si="684">SUM(CC240:CC251)</f>
        <v>4.0000000000000001E-3</v>
      </c>
      <c r="CD252" s="26">
        <f t="shared" si="684"/>
        <v>0.245</v>
      </c>
      <c r="CE252" s="40"/>
      <c r="CF252" s="27">
        <f t="shared" ref="CF252:CG252" si="685">SUM(CF240:CF251)</f>
        <v>0</v>
      </c>
      <c r="CG252" s="26">
        <f t="shared" si="685"/>
        <v>0</v>
      </c>
      <c r="CH252" s="40"/>
      <c r="CI252" s="27">
        <f t="shared" ref="CI252:CJ252" si="686">SUM(CI240:CI251)</f>
        <v>0</v>
      </c>
      <c r="CJ252" s="26">
        <f t="shared" si="686"/>
        <v>0</v>
      </c>
      <c r="CK252" s="40"/>
      <c r="CL252" s="27">
        <f t="shared" ref="CL252:CM252" si="687">SUM(CL240:CL251)</f>
        <v>0</v>
      </c>
      <c r="CM252" s="26">
        <f t="shared" si="687"/>
        <v>0</v>
      </c>
      <c r="CN252" s="40"/>
      <c r="CO252" s="27">
        <f t="shared" ref="CO252:CP252" si="688">SUM(CO240:CO251)</f>
        <v>0</v>
      </c>
      <c r="CP252" s="26">
        <f t="shared" si="688"/>
        <v>0</v>
      </c>
      <c r="CQ252" s="40"/>
      <c r="CR252" s="27">
        <f t="shared" ref="CR252:CS252" si="689">SUM(CR240:CR251)</f>
        <v>0</v>
      </c>
      <c r="CS252" s="26">
        <f t="shared" si="689"/>
        <v>0</v>
      </c>
      <c r="CT252" s="40"/>
      <c r="CU252" s="27">
        <f t="shared" ref="CU252:CV252" si="690">SUM(CU240:CU251)</f>
        <v>0</v>
      </c>
      <c r="CV252" s="26">
        <f t="shared" si="690"/>
        <v>0</v>
      </c>
      <c r="CW252" s="40"/>
      <c r="CX252" s="27">
        <f t="shared" ref="CX252:CY252" si="691">SUM(CX240:CX251)</f>
        <v>0</v>
      </c>
      <c r="CY252" s="26">
        <f t="shared" si="691"/>
        <v>0</v>
      </c>
      <c r="CZ252" s="40"/>
      <c r="DA252" s="27">
        <f t="shared" ref="DA252:DB252" si="692">SUM(DA240:DA251)</f>
        <v>0</v>
      </c>
      <c r="DB252" s="26">
        <f t="shared" si="692"/>
        <v>0</v>
      </c>
      <c r="DC252" s="40"/>
      <c r="DD252" s="27">
        <f t="shared" ref="DD252:DE252" si="693">SUM(DD240:DD251)</f>
        <v>0</v>
      </c>
      <c r="DE252" s="26">
        <f t="shared" si="693"/>
        <v>0</v>
      </c>
      <c r="DF252" s="40"/>
      <c r="DG252" s="27">
        <f t="shared" ref="DG252:DH252" si="694">SUM(DG240:DG251)</f>
        <v>1.0999999999999999E-2</v>
      </c>
      <c r="DH252" s="26">
        <f t="shared" si="694"/>
        <v>0.89500000000000002</v>
      </c>
      <c r="DI252" s="40"/>
      <c r="DJ252" s="27">
        <f t="shared" ref="DJ252:DK252" si="695">SUM(DJ240:DJ251)</f>
        <v>0.35699999999999998</v>
      </c>
      <c r="DK252" s="26">
        <f t="shared" si="695"/>
        <v>3.778</v>
      </c>
      <c r="DL252" s="40"/>
      <c r="DM252" s="27">
        <f t="shared" ref="DM252:DN252" si="696">SUM(DM240:DM251)</f>
        <v>1.2500000000000001E-2</v>
      </c>
      <c r="DN252" s="26">
        <f t="shared" si="696"/>
        <v>0.67600000000000005</v>
      </c>
      <c r="DO252" s="40"/>
      <c r="DP252" s="27">
        <f t="shared" ref="DP252:DQ252" si="697">SUM(DP240:DP251)</f>
        <v>8.9999999999999993E-3</v>
      </c>
      <c r="DQ252" s="26">
        <f t="shared" si="697"/>
        <v>2.1000000000000001E-2</v>
      </c>
      <c r="DR252" s="40"/>
      <c r="DS252" s="27">
        <f t="shared" ref="DS252:DT252" si="698">SUM(DS240:DS251)</f>
        <v>5164.4799999999996</v>
      </c>
      <c r="DT252" s="26">
        <f t="shared" si="698"/>
        <v>20575.616999999998</v>
      </c>
      <c r="DU252" s="40"/>
      <c r="DV252" s="27">
        <f t="shared" si="655"/>
        <v>5217.6033399999997</v>
      </c>
      <c r="DW252" s="28">
        <f t="shared" si="656"/>
        <v>21509.653999999999</v>
      </c>
    </row>
    <row r="253" spans="1:127" x14ac:dyDescent="0.3">
      <c r="A253" s="103">
        <v>2023</v>
      </c>
      <c r="B253" s="104" t="s">
        <v>16</v>
      </c>
      <c r="C253" s="105">
        <v>0</v>
      </c>
      <c r="D253" s="102">
        <v>0</v>
      </c>
      <c r="E253" s="106">
        <f>IF(C253=0,0,D253/C253*1000)</f>
        <v>0</v>
      </c>
      <c r="F253" s="105">
        <v>0</v>
      </c>
      <c r="G253" s="102">
        <v>0</v>
      </c>
      <c r="H253" s="106">
        <f t="shared" ref="H253:H264" si="699">IF(F253=0,0,G253/F253*1000)</f>
        <v>0</v>
      </c>
      <c r="I253" s="105">
        <v>0</v>
      </c>
      <c r="J253" s="102">
        <v>0</v>
      </c>
      <c r="K253" s="106">
        <f t="shared" ref="K253:K264" si="700">IF(I253=0,0,J253/I253*1000)</f>
        <v>0</v>
      </c>
      <c r="L253" s="105">
        <v>0</v>
      </c>
      <c r="M253" s="102">
        <v>0</v>
      </c>
      <c r="N253" s="106">
        <f t="shared" ref="N253:N264" si="701">IF(L253=0,0,M253/L253*1000)</f>
        <v>0</v>
      </c>
      <c r="O253" s="105">
        <v>0</v>
      </c>
      <c r="P253" s="102">
        <v>0</v>
      </c>
      <c r="Q253" s="106">
        <f t="shared" ref="Q253:Q264" si="702">IF(O253=0,0,P253/O253*1000)</f>
        <v>0</v>
      </c>
      <c r="R253" s="105">
        <v>0</v>
      </c>
      <c r="S253" s="102">
        <v>0</v>
      </c>
      <c r="T253" s="106">
        <f t="shared" ref="T253:T264" si="703">IF(R253=0,0,S253/R253*1000)</f>
        <v>0</v>
      </c>
      <c r="U253" s="105">
        <v>0</v>
      </c>
      <c r="V253" s="102">
        <v>0</v>
      </c>
      <c r="W253" s="106">
        <f t="shared" ref="W253:W264" si="704">IF(U253=0,0,V253/U253*1000)</f>
        <v>0</v>
      </c>
      <c r="X253" s="105">
        <v>0</v>
      </c>
      <c r="Y253" s="102">
        <v>0</v>
      </c>
      <c r="Z253" s="106">
        <f t="shared" ref="Z253:Z264" si="705">IF(X253=0,0,Y253/X253*1000)</f>
        <v>0</v>
      </c>
      <c r="AA253" s="105">
        <v>0</v>
      </c>
      <c r="AB253" s="102">
        <v>0</v>
      </c>
      <c r="AC253" s="106">
        <f t="shared" ref="AC253:AC264" si="706">IF(AA253=0,0,AB253/AA253*1000)</f>
        <v>0</v>
      </c>
      <c r="AD253" s="105">
        <v>0</v>
      </c>
      <c r="AE253" s="102">
        <v>0</v>
      </c>
      <c r="AF253" s="106">
        <f t="shared" ref="AF253:AF264" si="707">IF(AD253=0,0,AE253/AD253*1000)</f>
        <v>0</v>
      </c>
      <c r="AG253" s="105">
        <v>0</v>
      </c>
      <c r="AH253" s="102">
        <v>0</v>
      </c>
      <c r="AI253" s="106">
        <f t="shared" ref="AI253:AI264" si="708">IF(AG253=0,0,AH253/AG253*1000)</f>
        <v>0</v>
      </c>
      <c r="AJ253" s="105">
        <v>0</v>
      </c>
      <c r="AK253" s="102">
        <v>0</v>
      </c>
      <c r="AL253" s="106">
        <f t="shared" ref="AL253:AL264" si="709">IF(AJ253=0,0,AK253/AJ253*1000)</f>
        <v>0</v>
      </c>
      <c r="AM253" s="105">
        <v>0</v>
      </c>
      <c r="AN253" s="102">
        <v>0</v>
      </c>
      <c r="AO253" s="106">
        <f t="shared" ref="AO253:AO264" si="710">IF(AM253=0,0,AN253/AM253*1000)</f>
        <v>0</v>
      </c>
      <c r="AP253" s="105">
        <v>0</v>
      </c>
      <c r="AQ253" s="102">
        <v>0</v>
      </c>
      <c r="AR253" s="106">
        <f t="shared" ref="AR253:AR264" si="711">IF(AP253=0,0,AQ253/AP253*1000)</f>
        <v>0</v>
      </c>
      <c r="AS253" s="105">
        <v>0</v>
      </c>
      <c r="AT253" s="102">
        <v>0</v>
      </c>
      <c r="AU253" s="106">
        <f t="shared" ref="AU253:AU264" si="712">IF(AS253=0,0,AT253/AS253*1000)</f>
        <v>0</v>
      </c>
      <c r="AV253" s="105">
        <v>0</v>
      </c>
      <c r="AW253" s="102">
        <v>0</v>
      </c>
      <c r="AX253" s="106">
        <f t="shared" ref="AX253:AX264" si="713">IF(AV253=0,0,AW253/AV253*1000)</f>
        <v>0</v>
      </c>
      <c r="AY253" s="105">
        <v>0</v>
      </c>
      <c r="AZ253" s="102">
        <v>0</v>
      </c>
      <c r="BA253" s="106">
        <f t="shared" ref="BA253:BA264" si="714">IF(AY253=0,0,AZ253/AY253*1000)</f>
        <v>0</v>
      </c>
      <c r="BB253" s="105">
        <v>0</v>
      </c>
      <c r="BC253" s="102">
        <v>0</v>
      </c>
      <c r="BD253" s="106">
        <f t="shared" ref="BD253:BD264" si="715">IF(BB253=0,0,BC253/BB253*1000)</f>
        <v>0</v>
      </c>
      <c r="BE253" s="105">
        <v>0</v>
      </c>
      <c r="BF253" s="102">
        <v>0</v>
      </c>
      <c r="BG253" s="106">
        <f t="shared" ref="BG253:BG264" si="716">IF(BE253=0,0,BF253/BE253*1000)</f>
        <v>0</v>
      </c>
      <c r="BH253" s="105">
        <v>0</v>
      </c>
      <c r="BI253" s="102">
        <v>0</v>
      </c>
      <c r="BJ253" s="106">
        <f t="shared" ref="BJ253:BJ264" si="717">IF(BH253=0,0,BI253/BH253*1000)</f>
        <v>0</v>
      </c>
      <c r="BK253" s="105">
        <v>0</v>
      </c>
      <c r="BL253" s="102">
        <v>0</v>
      </c>
      <c r="BM253" s="106">
        <f t="shared" ref="BM253:BM264" si="718">IF(BK253=0,0,BL253/BK253*1000)</f>
        <v>0</v>
      </c>
      <c r="BN253" s="105">
        <v>0</v>
      </c>
      <c r="BO253" s="102">
        <v>0</v>
      </c>
      <c r="BP253" s="106">
        <f t="shared" ref="BP253:BP264" si="719">IF(BN253=0,0,BO253/BN253*1000)</f>
        <v>0</v>
      </c>
      <c r="BQ253" s="105">
        <v>0</v>
      </c>
      <c r="BR253" s="102">
        <v>0</v>
      </c>
      <c r="BS253" s="106">
        <f t="shared" ref="BS253:BS264" si="720">IF(BQ253=0,0,BR253/BQ253*1000)</f>
        <v>0</v>
      </c>
      <c r="BT253" s="105">
        <v>0</v>
      </c>
      <c r="BU253" s="102">
        <v>0</v>
      </c>
      <c r="BV253" s="106">
        <f t="shared" ref="BV253:BV264" si="721">IF(BT253=0,0,BU253/BT253*1000)</f>
        <v>0</v>
      </c>
      <c r="BW253" s="105">
        <v>0</v>
      </c>
      <c r="BX253" s="102">
        <v>0</v>
      </c>
      <c r="BY253" s="106">
        <f t="shared" ref="BY253:BY264" si="722">IF(BW253=0,0,BX253/BW253*1000)</f>
        <v>0</v>
      </c>
      <c r="BZ253" s="105">
        <v>0</v>
      </c>
      <c r="CA253" s="102">
        <v>0</v>
      </c>
      <c r="CB253" s="106">
        <f t="shared" ref="CB253:CB264" si="723">IF(BZ253=0,0,CA253/BZ253*1000)</f>
        <v>0</v>
      </c>
      <c r="CC253" s="105">
        <v>0</v>
      </c>
      <c r="CD253" s="102">
        <v>0</v>
      </c>
      <c r="CE253" s="106">
        <f t="shared" ref="CE253:CE264" si="724">IF(CC253=0,0,CD253/CC253*1000)</f>
        <v>0</v>
      </c>
      <c r="CF253" s="105">
        <v>0</v>
      </c>
      <c r="CG253" s="102">
        <v>0</v>
      </c>
      <c r="CH253" s="106">
        <f t="shared" ref="CH253:CH264" si="725">IF(CF253=0,0,CG253/CF253*1000)</f>
        <v>0</v>
      </c>
      <c r="CI253" s="105">
        <v>0</v>
      </c>
      <c r="CJ253" s="102">
        <v>0</v>
      </c>
      <c r="CK253" s="106">
        <f t="shared" ref="CK253:CK264" si="726">IF(CI253=0,0,CJ253/CI253*1000)</f>
        <v>0</v>
      </c>
      <c r="CL253" s="105">
        <v>0</v>
      </c>
      <c r="CM253" s="102">
        <v>0</v>
      </c>
      <c r="CN253" s="106">
        <f t="shared" ref="CN253:CN264" si="727">IF(CL253=0,0,CM253/CL253*1000)</f>
        <v>0</v>
      </c>
      <c r="CO253" s="105">
        <v>0</v>
      </c>
      <c r="CP253" s="102">
        <v>0</v>
      </c>
      <c r="CQ253" s="106">
        <f t="shared" ref="CQ253:CQ264" si="728">IF(CO253=0,0,CP253/CO253*1000)</f>
        <v>0</v>
      </c>
      <c r="CR253" s="105">
        <v>0</v>
      </c>
      <c r="CS253" s="102">
        <v>0</v>
      </c>
      <c r="CT253" s="106">
        <f t="shared" ref="CT253:CT264" si="729">IF(CR253=0,0,CS253/CR253*1000)</f>
        <v>0</v>
      </c>
      <c r="CU253" s="105">
        <v>0</v>
      </c>
      <c r="CV253" s="102">
        <v>0</v>
      </c>
      <c r="CW253" s="106">
        <f t="shared" ref="CW253:CW264" si="730">IF(CU253=0,0,CV253/CU253*1000)</f>
        <v>0</v>
      </c>
      <c r="CX253" s="105">
        <v>0</v>
      </c>
      <c r="CY253" s="102">
        <v>0</v>
      </c>
      <c r="CZ253" s="106">
        <f t="shared" ref="CZ253:CZ264" si="731">IF(CX253=0,0,CY253/CX253*1000)</f>
        <v>0</v>
      </c>
      <c r="DA253" s="105">
        <v>0</v>
      </c>
      <c r="DB253" s="102">
        <v>0</v>
      </c>
      <c r="DC253" s="106">
        <f t="shared" ref="DC253:DC264" si="732">IF(DA253=0,0,DB253/DA253*1000)</f>
        <v>0</v>
      </c>
      <c r="DD253" s="105">
        <v>0</v>
      </c>
      <c r="DE253" s="102">
        <v>0</v>
      </c>
      <c r="DF253" s="106">
        <f t="shared" ref="DF253:DF264" si="733">IF(DD253=0,0,DE253/DD253*1000)</f>
        <v>0</v>
      </c>
      <c r="DG253" s="105">
        <v>0</v>
      </c>
      <c r="DH253" s="102">
        <v>0</v>
      </c>
      <c r="DI253" s="106">
        <f t="shared" ref="DI253:DI264" si="734">IF(DG253=0,0,DH253/DG253*1000)</f>
        <v>0</v>
      </c>
      <c r="DJ253" s="105">
        <v>0</v>
      </c>
      <c r="DK253" s="102">
        <v>0</v>
      </c>
      <c r="DL253" s="106">
        <f t="shared" ref="DL253:DL264" si="735">IF(DJ253=0,0,DK253/DJ253*1000)</f>
        <v>0</v>
      </c>
      <c r="DM253" s="105">
        <v>0</v>
      </c>
      <c r="DN253" s="102">
        <v>0</v>
      </c>
      <c r="DO253" s="106">
        <f t="shared" ref="DO253:DO264" si="736">IF(DM253=0,0,DN253/DM253*1000)</f>
        <v>0</v>
      </c>
      <c r="DP253" s="105">
        <v>0</v>
      </c>
      <c r="DQ253" s="102">
        <v>0</v>
      </c>
      <c r="DR253" s="106">
        <f t="shared" ref="DR253:DR264" si="737">IF(DP253=0,0,DQ253/DP253*1000)</f>
        <v>0</v>
      </c>
      <c r="DS253" s="101">
        <v>950.4</v>
      </c>
      <c r="DT253" s="102">
        <v>3712.346</v>
      </c>
      <c r="DU253" s="106">
        <f t="shared" ref="DU253:DU264" si="738">IF(DS253=0,0,DT253/DS253*1000)</f>
        <v>3906.087962962963</v>
      </c>
      <c r="DV253" s="8">
        <f>SUMIF($C$5:$DU$5,"KL",C253:DU253)</f>
        <v>950.4</v>
      </c>
      <c r="DW253" s="5">
        <f>SUMIF($C$5:$DU$5,"F*",C253:DU253)</f>
        <v>3712.346</v>
      </c>
    </row>
    <row r="254" spans="1:127" x14ac:dyDescent="0.3">
      <c r="A254" s="103">
        <v>2023</v>
      </c>
      <c r="B254" s="104" t="s">
        <v>17</v>
      </c>
      <c r="C254" s="105">
        <v>0</v>
      </c>
      <c r="D254" s="102">
        <v>0</v>
      </c>
      <c r="E254" s="106">
        <f t="shared" ref="E254:E255" si="739">IF(C254=0,0,D254/C254*1000)</f>
        <v>0</v>
      </c>
      <c r="F254" s="105">
        <v>0</v>
      </c>
      <c r="G254" s="102">
        <v>0</v>
      </c>
      <c r="H254" s="106">
        <f t="shared" si="699"/>
        <v>0</v>
      </c>
      <c r="I254" s="105">
        <v>0</v>
      </c>
      <c r="J254" s="102">
        <v>0</v>
      </c>
      <c r="K254" s="106">
        <f t="shared" si="700"/>
        <v>0</v>
      </c>
      <c r="L254" s="105">
        <v>0</v>
      </c>
      <c r="M254" s="102">
        <v>0</v>
      </c>
      <c r="N254" s="106">
        <f t="shared" si="701"/>
        <v>0</v>
      </c>
      <c r="O254" s="105">
        <v>0</v>
      </c>
      <c r="P254" s="102">
        <v>0</v>
      </c>
      <c r="Q254" s="106">
        <f t="shared" si="702"/>
        <v>0</v>
      </c>
      <c r="R254" s="105">
        <v>0</v>
      </c>
      <c r="S254" s="102">
        <v>0</v>
      </c>
      <c r="T254" s="106">
        <f t="shared" si="703"/>
        <v>0</v>
      </c>
      <c r="U254" s="105">
        <v>0</v>
      </c>
      <c r="V254" s="102">
        <v>0</v>
      </c>
      <c r="W254" s="106">
        <f t="shared" si="704"/>
        <v>0</v>
      </c>
      <c r="X254" s="105">
        <v>0</v>
      </c>
      <c r="Y254" s="102">
        <v>0</v>
      </c>
      <c r="Z254" s="106">
        <f t="shared" si="705"/>
        <v>0</v>
      </c>
      <c r="AA254" s="105">
        <v>0</v>
      </c>
      <c r="AB254" s="102">
        <v>0</v>
      </c>
      <c r="AC254" s="106">
        <f t="shared" si="706"/>
        <v>0</v>
      </c>
      <c r="AD254" s="105">
        <v>0</v>
      </c>
      <c r="AE254" s="102">
        <v>0</v>
      </c>
      <c r="AF254" s="106">
        <f t="shared" si="707"/>
        <v>0</v>
      </c>
      <c r="AG254" s="105">
        <v>0</v>
      </c>
      <c r="AH254" s="102">
        <v>0</v>
      </c>
      <c r="AI254" s="106">
        <f t="shared" si="708"/>
        <v>0</v>
      </c>
      <c r="AJ254" s="105">
        <v>0</v>
      </c>
      <c r="AK254" s="102">
        <v>0</v>
      </c>
      <c r="AL254" s="106">
        <f t="shared" si="709"/>
        <v>0</v>
      </c>
      <c r="AM254" s="105">
        <v>0</v>
      </c>
      <c r="AN254" s="102">
        <v>0</v>
      </c>
      <c r="AO254" s="106">
        <f t="shared" si="710"/>
        <v>0</v>
      </c>
      <c r="AP254" s="105">
        <v>0</v>
      </c>
      <c r="AQ254" s="102">
        <v>0</v>
      </c>
      <c r="AR254" s="106">
        <f t="shared" si="711"/>
        <v>0</v>
      </c>
      <c r="AS254" s="105">
        <v>0</v>
      </c>
      <c r="AT254" s="102">
        <v>0</v>
      </c>
      <c r="AU254" s="106">
        <f t="shared" si="712"/>
        <v>0</v>
      </c>
      <c r="AV254" s="105">
        <v>0</v>
      </c>
      <c r="AW254" s="102">
        <v>0</v>
      </c>
      <c r="AX254" s="106">
        <f t="shared" si="713"/>
        <v>0</v>
      </c>
      <c r="AY254" s="105">
        <v>0</v>
      </c>
      <c r="AZ254" s="102">
        <v>0</v>
      </c>
      <c r="BA254" s="106">
        <f t="shared" si="714"/>
        <v>0</v>
      </c>
      <c r="BB254" s="105">
        <v>0</v>
      </c>
      <c r="BC254" s="102">
        <v>0</v>
      </c>
      <c r="BD254" s="106">
        <f t="shared" si="715"/>
        <v>0</v>
      </c>
      <c r="BE254" s="105">
        <v>0</v>
      </c>
      <c r="BF254" s="102">
        <v>0</v>
      </c>
      <c r="BG254" s="106">
        <f t="shared" si="716"/>
        <v>0</v>
      </c>
      <c r="BH254" s="105">
        <v>0</v>
      </c>
      <c r="BI254" s="102">
        <v>0</v>
      </c>
      <c r="BJ254" s="106">
        <f t="shared" si="717"/>
        <v>0</v>
      </c>
      <c r="BK254" s="105">
        <v>0</v>
      </c>
      <c r="BL254" s="102">
        <v>0</v>
      </c>
      <c r="BM254" s="106">
        <f t="shared" si="718"/>
        <v>0</v>
      </c>
      <c r="BN254" s="105">
        <v>0</v>
      </c>
      <c r="BO254" s="102">
        <v>0</v>
      </c>
      <c r="BP254" s="106">
        <f t="shared" si="719"/>
        <v>0</v>
      </c>
      <c r="BQ254" s="105">
        <v>0</v>
      </c>
      <c r="BR254" s="102">
        <v>0</v>
      </c>
      <c r="BS254" s="106">
        <f t="shared" si="720"/>
        <v>0</v>
      </c>
      <c r="BT254" s="105">
        <v>0</v>
      </c>
      <c r="BU254" s="102">
        <v>0</v>
      </c>
      <c r="BV254" s="106">
        <f t="shared" si="721"/>
        <v>0</v>
      </c>
      <c r="BW254" s="105">
        <v>0</v>
      </c>
      <c r="BX254" s="102">
        <v>0</v>
      </c>
      <c r="BY254" s="106">
        <f t="shared" si="722"/>
        <v>0</v>
      </c>
      <c r="BZ254" s="105">
        <v>0</v>
      </c>
      <c r="CA254" s="102">
        <v>0</v>
      </c>
      <c r="CB254" s="106">
        <f t="shared" si="723"/>
        <v>0</v>
      </c>
      <c r="CC254" s="105">
        <v>0</v>
      </c>
      <c r="CD254" s="102">
        <v>0</v>
      </c>
      <c r="CE254" s="106">
        <f t="shared" si="724"/>
        <v>0</v>
      </c>
      <c r="CF254" s="105">
        <v>0</v>
      </c>
      <c r="CG254" s="102">
        <v>0</v>
      </c>
      <c r="CH254" s="106">
        <f t="shared" si="725"/>
        <v>0</v>
      </c>
      <c r="CI254" s="105">
        <v>0</v>
      </c>
      <c r="CJ254" s="102">
        <v>0</v>
      </c>
      <c r="CK254" s="106">
        <f t="shared" si="726"/>
        <v>0</v>
      </c>
      <c r="CL254" s="105">
        <v>0</v>
      </c>
      <c r="CM254" s="102">
        <v>0</v>
      </c>
      <c r="CN254" s="106">
        <f t="shared" si="727"/>
        <v>0</v>
      </c>
      <c r="CO254" s="105">
        <v>0</v>
      </c>
      <c r="CP254" s="102">
        <v>0</v>
      </c>
      <c r="CQ254" s="106">
        <f t="shared" si="728"/>
        <v>0</v>
      </c>
      <c r="CR254" s="105">
        <v>0</v>
      </c>
      <c r="CS254" s="102">
        <v>0</v>
      </c>
      <c r="CT254" s="106">
        <f t="shared" si="729"/>
        <v>0</v>
      </c>
      <c r="CU254" s="105">
        <v>0</v>
      </c>
      <c r="CV254" s="102">
        <v>0</v>
      </c>
      <c r="CW254" s="106">
        <f t="shared" si="730"/>
        <v>0</v>
      </c>
      <c r="CX254" s="105">
        <v>0</v>
      </c>
      <c r="CY254" s="102">
        <v>0</v>
      </c>
      <c r="CZ254" s="106">
        <f t="shared" si="731"/>
        <v>0</v>
      </c>
      <c r="DA254" s="105">
        <v>0</v>
      </c>
      <c r="DB254" s="102">
        <v>0</v>
      </c>
      <c r="DC254" s="106">
        <f t="shared" si="732"/>
        <v>0</v>
      </c>
      <c r="DD254" s="105">
        <v>0</v>
      </c>
      <c r="DE254" s="102">
        <v>0</v>
      </c>
      <c r="DF254" s="106">
        <f t="shared" si="733"/>
        <v>0</v>
      </c>
      <c r="DG254" s="105">
        <v>0</v>
      </c>
      <c r="DH254" s="102">
        <v>0</v>
      </c>
      <c r="DI254" s="106">
        <f t="shared" si="734"/>
        <v>0</v>
      </c>
      <c r="DJ254" s="105">
        <v>0</v>
      </c>
      <c r="DK254" s="102">
        <v>0</v>
      </c>
      <c r="DL254" s="106">
        <f t="shared" si="735"/>
        <v>0</v>
      </c>
      <c r="DM254" s="105">
        <v>0</v>
      </c>
      <c r="DN254" s="102">
        <v>0</v>
      </c>
      <c r="DO254" s="106">
        <f t="shared" si="736"/>
        <v>0</v>
      </c>
      <c r="DP254" s="105">
        <v>0</v>
      </c>
      <c r="DQ254" s="102">
        <v>0</v>
      </c>
      <c r="DR254" s="106">
        <f t="shared" si="737"/>
        <v>0</v>
      </c>
      <c r="DS254" s="101">
        <v>665.28</v>
      </c>
      <c r="DT254" s="102">
        <v>2753.18</v>
      </c>
      <c r="DU254" s="106">
        <f t="shared" si="738"/>
        <v>4138.3778258778257</v>
      </c>
      <c r="DV254" s="8">
        <f t="shared" ref="DV254:DV265" si="740">SUMIF($C$5:$DU$5,"KL",C254:DU254)</f>
        <v>665.28</v>
      </c>
      <c r="DW254" s="5">
        <f t="shared" ref="DW254:DW265" si="741">SUMIF($C$5:$DU$5,"F*",C254:DU254)</f>
        <v>2753.18</v>
      </c>
    </row>
    <row r="255" spans="1:127" x14ac:dyDescent="0.3">
      <c r="A255" s="103">
        <v>2023</v>
      </c>
      <c r="B255" s="104" t="s">
        <v>18</v>
      </c>
      <c r="C255" s="105">
        <v>0</v>
      </c>
      <c r="D255" s="102">
        <v>0</v>
      </c>
      <c r="E255" s="106">
        <f t="shared" si="739"/>
        <v>0</v>
      </c>
      <c r="F255" s="105">
        <v>0</v>
      </c>
      <c r="G255" s="102">
        <v>0</v>
      </c>
      <c r="H255" s="106">
        <f t="shared" si="699"/>
        <v>0</v>
      </c>
      <c r="I255" s="105">
        <v>0</v>
      </c>
      <c r="J255" s="102">
        <v>0</v>
      </c>
      <c r="K255" s="106">
        <f t="shared" si="700"/>
        <v>0</v>
      </c>
      <c r="L255" s="105">
        <v>0</v>
      </c>
      <c r="M255" s="102">
        <v>0</v>
      </c>
      <c r="N255" s="106">
        <f t="shared" si="701"/>
        <v>0</v>
      </c>
      <c r="O255" s="105">
        <v>0</v>
      </c>
      <c r="P255" s="102">
        <v>0</v>
      </c>
      <c r="Q255" s="106">
        <f t="shared" si="702"/>
        <v>0</v>
      </c>
      <c r="R255" s="105">
        <v>0</v>
      </c>
      <c r="S255" s="102">
        <v>0</v>
      </c>
      <c r="T255" s="106">
        <f t="shared" si="703"/>
        <v>0</v>
      </c>
      <c r="U255" s="105">
        <v>0</v>
      </c>
      <c r="V255" s="102">
        <v>0</v>
      </c>
      <c r="W255" s="106">
        <f t="shared" si="704"/>
        <v>0</v>
      </c>
      <c r="X255" s="105">
        <v>0</v>
      </c>
      <c r="Y255" s="102">
        <v>0</v>
      </c>
      <c r="Z255" s="106">
        <f t="shared" si="705"/>
        <v>0</v>
      </c>
      <c r="AA255" s="105">
        <v>0</v>
      </c>
      <c r="AB255" s="102">
        <v>0</v>
      </c>
      <c r="AC255" s="106">
        <f t="shared" si="706"/>
        <v>0</v>
      </c>
      <c r="AD255" s="105">
        <v>0</v>
      </c>
      <c r="AE255" s="102">
        <v>0</v>
      </c>
      <c r="AF255" s="106">
        <f t="shared" si="707"/>
        <v>0</v>
      </c>
      <c r="AG255" s="105">
        <v>0</v>
      </c>
      <c r="AH255" s="102">
        <v>0</v>
      </c>
      <c r="AI255" s="106">
        <f t="shared" si="708"/>
        <v>0</v>
      </c>
      <c r="AJ255" s="105">
        <v>0</v>
      </c>
      <c r="AK255" s="102">
        <v>0</v>
      </c>
      <c r="AL255" s="106">
        <f t="shared" si="709"/>
        <v>0</v>
      </c>
      <c r="AM255" s="105">
        <v>0</v>
      </c>
      <c r="AN255" s="102">
        <v>0</v>
      </c>
      <c r="AO255" s="106">
        <f t="shared" si="710"/>
        <v>0</v>
      </c>
      <c r="AP255" s="105">
        <v>0</v>
      </c>
      <c r="AQ255" s="102">
        <v>0</v>
      </c>
      <c r="AR255" s="106">
        <f t="shared" si="711"/>
        <v>0</v>
      </c>
      <c r="AS255" s="105">
        <v>0</v>
      </c>
      <c r="AT255" s="102">
        <v>0</v>
      </c>
      <c r="AU255" s="106">
        <f t="shared" si="712"/>
        <v>0</v>
      </c>
      <c r="AV255" s="105">
        <v>0</v>
      </c>
      <c r="AW255" s="102">
        <v>0</v>
      </c>
      <c r="AX255" s="106">
        <f t="shared" si="713"/>
        <v>0</v>
      </c>
      <c r="AY255" s="105">
        <v>0</v>
      </c>
      <c r="AZ255" s="102">
        <v>0</v>
      </c>
      <c r="BA255" s="106">
        <f t="shared" si="714"/>
        <v>0</v>
      </c>
      <c r="BB255" s="105">
        <v>0</v>
      </c>
      <c r="BC255" s="102">
        <v>0</v>
      </c>
      <c r="BD255" s="106">
        <f t="shared" si="715"/>
        <v>0</v>
      </c>
      <c r="BE255" s="105">
        <v>0</v>
      </c>
      <c r="BF255" s="102">
        <v>0</v>
      </c>
      <c r="BG255" s="106">
        <f t="shared" si="716"/>
        <v>0</v>
      </c>
      <c r="BH255" s="105">
        <v>0</v>
      </c>
      <c r="BI255" s="102">
        <v>0</v>
      </c>
      <c r="BJ255" s="106">
        <f t="shared" si="717"/>
        <v>0</v>
      </c>
      <c r="BK255" s="105">
        <v>0</v>
      </c>
      <c r="BL255" s="102">
        <v>0</v>
      </c>
      <c r="BM255" s="106">
        <f t="shared" si="718"/>
        <v>0</v>
      </c>
      <c r="BN255" s="105">
        <v>0</v>
      </c>
      <c r="BO255" s="102">
        <v>0</v>
      </c>
      <c r="BP255" s="106">
        <f t="shared" si="719"/>
        <v>0</v>
      </c>
      <c r="BQ255" s="105">
        <v>0</v>
      </c>
      <c r="BR255" s="102">
        <v>0</v>
      </c>
      <c r="BS255" s="106">
        <f t="shared" si="720"/>
        <v>0</v>
      </c>
      <c r="BT255" s="105">
        <v>0</v>
      </c>
      <c r="BU255" s="102">
        <v>0</v>
      </c>
      <c r="BV255" s="106">
        <f t="shared" si="721"/>
        <v>0</v>
      </c>
      <c r="BW255" s="105">
        <v>0</v>
      </c>
      <c r="BX255" s="102">
        <v>0</v>
      </c>
      <c r="BY255" s="106">
        <f t="shared" si="722"/>
        <v>0</v>
      </c>
      <c r="BZ255" s="105">
        <v>0</v>
      </c>
      <c r="CA255" s="102">
        <v>0</v>
      </c>
      <c r="CB255" s="106">
        <f t="shared" si="723"/>
        <v>0</v>
      </c>
      <c r="CC255" s="105">
        <v>0</v>
      </c>
      <c r="CD255" s="102">
        <v>0</v>
      </c>
      <c r="CE255" s="106">
        <f t="shared" si="724"/>
        <v>0</v>
      </c>
      <c r="CF255" s="105">
        <v>0</v>
      </c>
      <c r="CG255" s="102">
        <v>0</v>
      </c>
      <c r="CH255" s="106">
        <f t="shared" si="725"/>
        <v>0</v>
      </c>
      <c r="CI255" s="105">
        <v>0</v>
      </c>
      <c r="CJ255" s="102">
        <v>0</v>
      </c>
      <c r="CK255" s="106">
        <f t="shared" si="726"/>
        <v>0</v>
      </c>
      <c r="CL255" s="105">
        <v>0</v>
      </c>
      <c r="CM255" s="102">
        <v>0</v>
      </c>
      <c r="CN255" s="106">
        <f t="shared" si="727"/>
        <v>0</v>
      </c>
      <c r="CO255" s="105">
        <v>0</v>
      </c>
      <c r="CP255" s="102">
        <v>0</v>
      </c>
      <c r="CQ255" s="106">
        <f t="shared" si="728"/>
        <v>0</v>
      </c>
      <c r="CR255" s="105">
        <v>0</v>
      </c>
      <c r="CS255" s="102">
        <v>0</v>
      </c>
      <c r="CT255" s="106">
        <f t="shared" si="729"/>
        <v>0</v>
      </c>
      <c r="CU255" s="105">
        <v>0</v>
      </c>
      <c r="CV255" s="102">
        <v>0</v>
      </c>
      <c r="CW255" s="106">
        <f t="shared" si="730"/>
        <v>0</v>
      </c>
      <c r="CX255" s="105">
        <v>0</v>
      </c>
      <c r="CY255" s="102">
        <v>0</v>
      </c>
      <c r="CZ255" s="106">
        <f t="shared" si="731"/>
        <v>0</v>
      </c>
      <c r="DA255" s="105">
        <v>0</v>
      </c>
      <c r="DB255" s="102">
        <v>0</v>
      </c>
      <c r="DC255" s="106">
        <f t="shared" si="732"/>
        <v>0</v>
      </c>
      <c r="DD255" s="105">
        <v>0</v>
      </c>
      <c r="DE255" s="102">
        <v>0</v>
      </c>
      <c r="DF255" s="106">
        <f t="shared" si="733"/>
        <v>0</v>
      </c>
      <c r="DG255" s="105">
        <v>0</v>
      </c>
      <c r="DH255" s="102">
        <v>0</v>
      </c>
      <c r="DI255" s="106">
        <f t="shared" si="734"/>
        <v>0</v>
      </c>
      <c r="DJ255" s="105">
        <v>0</v>
      </c>
      <c r="DK255" s="102">
        <v>0</v>
      </c>
      <c r="DL255" s="106">
        <f t="shared" si="735"/>
        <v>0</v>
      </c>
      <c r="DM255" s="105">
        <v>0</v>
      </c>
      <c r="DN255" s="102">
        <v>0</v>
      </c>
      <c r="DO255" s="106">
        <f t="shared" si="736"/>
        <v>0</v>
      </c>
      <c r="DP255" s="105">
        <v>0</v>
      </c>
      <c r="DQ255" s="102">
        <v>0</v>
      </c>
      <c r="DR255" s="106">
        <f t="shared" si="737"/>
        <v>0</v>
      </c>
      <c r="DS255" s="101">
        <v>855.36</v>
      </c>
      <c r="DT255" s="102">
        <v>3830.5050000000001</v>
      </c>
      <c r="DU255" s="106">
        <f t="shared" si="738"/>
        <v>4478.2372334455667</v>
      </c>
      <c r="DV255" s="8">
        <f t="shared" si="740"/>
        <v>855.36</v>
      </c>
      <c r="DW255" s="5">
        <f t="shared" si="741"/>
        <v>3830.5050000000001</v>
      </c>
    </row>
    <row r="256" spans="1:127" x14ac:dyDescent="0.3">
      <c r="A256" s="103">
        <v>2023</v>
      </c>
      <c r="B256" s="104" t="s">
        <v>19</v>
      </c>
      <c r="C256" s="105">
        <v>0</v>
      </c>
      <c r="D256" s="102">
        <v>0</v>
      </c>
      <c r="E256" s="106">
        <f>IF(C256=0,0,D256/C256*1000)</f>
        <v>0</v>
      </c>
      <c r="F256" s="105">
        <v>0</v>
      </c>
      <c r="G256" s="102">
        <v>0</v>
      </c>
      <c r="H256" s="106">
        <f t="shared" si="699"/>
        <v>0</v>
      </c>
      <c r="I256" s="105">
        <v>0</v>
      </c>
      <c r="J256" s="102">
        <v>0</v>
      </c>
      <c r="K256" s="106">
        <f t="shared" si="700"/>
        <v>0</v>
      </c>
      <c r="L256" s="105">
        <v>0</v>
      </c>
      <c r="M256" s="102">
        <v>0</v>
      </c>
      <c r="N256" s="106">
        <f t="shared" si="701"/>
        <v>0</v>
      </c>
      <c r="O256" s="105">
        <v>0</v>
      </c>
      <c r="P256" s="102">
        <v>0</v>
      </c>
      <c r="Q256" s="106">
        <f t="shared" si="702"/>
        <v>0</v>
      </c>
      <c r="R256" s="105">
        <v>0</v>
      </c>
      <c r="S256" s="102">
        <v>0</v>
      </c>
      <c r="T256" s="106">
        <f t="shared" si="703"/>
        <v>0</v>
      </c>
      <c r="U256" s="105">
        <v>0</v>
      </c>
      <c r="V256" s="102">
        <v>0</v>
      </c>
      <c r="W256" s="106">
        <f t="shared" si="704"/>
        <v>0</v>
      </c>
      <c r="X256" s="105">
        <v>0</v>
      </c>
      <c r="Y256" s="102">
        <v>0</v>
      </c>
      <c r="Z256" s="106">
        <f t="shared" si="705"/>
        <v>0</v>
      </c>
      <c r="AA256" s="105">
        <v>0</v>
      </c>
      <c r="AB256" s="102">
        <v>0</v>
      </c>
      <c r="AC256" s="106">
        <f t="shared" si="706"/>
        <v>0</v>
      </c>
      <c r="AD256" s="105">
        <v>0</v>
      </c>
      <c r="AE256" s="102">
        <v>0</v>
      </c>
      <c r="AF256" s="106">
        <f t="shared" si="707"/>
        <v>0</v>
      </c>
      <c r="AG256" s="105">
        <v>0</v>
      </c>
      <c r="AH256" s="102">
        <v>0</v>
      </c>
      <c r="AI256" s="106">
        <f t="shared" si="708"/>
        <v>0</v>
      </c>
      <c r="AJ256" s="105">
        <v>0</v>
      </c>
      <c r="AK256" s="102">
        <v>0</v>
      </c>
      <c r="AL256" s="106">
        <f t="shared" si="709"/>
        <v>0</v>
      </c>
      <c r="AM256" s="105">
        <v>0</v>
      </c>
      <c r="AN256" s="102">
        <v>0</v>
      </c>
      <c r="AO256" s="106">
        <f t="shared" si="710"/>
        <v>0</v>
      </c>
      <c r="AP256" s="105">
        <v>0</v>
      </c>
      <c r="AQ256" s="102">
        <v>0</v>
      </c>
      <c r="AR256" s="106">
        <f t="shared" si="711"/>
        <v>0</v>
      </c>
      <c r="AS256" s="105">
        <v>0</v>
      </c>
      <c r="AT256" s="102">
        <v>0</v>
      </c>
      <c r="AU256" s="106">
        <f t="shared" si="712"/>
        <v>0</v>
      </c>
      <c r="AV256" s="105">
        <v>0</v>
      </c>
      <c r="AW256" s="102">
        <v>0</v>
      </c>
      <c r="AX256" s="106">
        <f t="shared" si="713"/>
        <v>0</v>
      </c>
      <c r="AY256" s="105">
        <v>0</v>
      </c>
      <c r="AZ256" s="102">
        <v>0</v>
      </c>
      <c r="BA256" s="106">
        <f t="shared" si="714"/>
        <v>0</v>
      </c>
      <c r="BB256" s="105">
        <v>0</v>
      </c>
      <c r="BC256" s="102">
        <v>0</v>
      </c>
      <c r="BD256" s="106">
        <f t="shared" si="715"/>
        <v>0</v>
      </c>
      <c r="BE256" s="105">
        <v>0</v>
      </c>
      <c r="BF256" s="102">
        <v>0</v>
      </c>
      <c r="BG256" s="106">
        <f t="shared" si="716"/>
        <v>0</v>
      </c>
      <c r="BH256" s="105">
        <v>0</v>
      </c>
      <c r="BI256" s="102">
        <v>0</v>
      </c>
      <c r="BJ256" s="106">
        <f t="shared" si="717"/>
        <v>0</v>
      </c>
      <c r="BK256" s="105">
        <v>0</v>
      </c>
      <c r="BL256" s="102">
        <v>0</v>
      </c>
      <c r="BM256" s="106">
        <f t="shared" si="718"/>
        <v>0</v>
      </c>
      <c r="BN256" s="105">
        <v>0</v>
      </c>
      <c r="BO256" s="102">
        <v>0</v>
      </c>
      <c r="BP256" s="106">
        <f t="shared" si="719"/>
        <v>0</v>
      </c>
      <c r="BQ256" s="105">
        <v>0</v>
      </c>
      <c r="BR256" s="102">
        <v>0</v>
      </c>
      <c r="BS256" s="106">
        <f t="shared" si="720"/>
        <v>0</v>
      </c>
      <c r="BT256" s="105">
        <v>0</v>
      </c>
      <c r="BU256" s="102">
        <v>0</v>
      </c>
      <c r="BV256" s="106">
        <f t="shared" si="721"/>
        <v>0</v>
      </c>
      <c r="BW256" s="105">
        <v>0</v>
      </c>
      <c r="BX256" s="102">
        <v>0</v>
      </c>
      <c r="BY256" s="106">
        <f t="shared" si="722"/>
        <v>0</v>
      </c>
      <c r="BZ256" s="105">
        <v>0</v>
      </c>
      <c r="CA256" s="102">
        <v>0</v>
      </c>
      <c r="CB256" s="106">
        <f t="shared" si="723"/>
        <v>0</v>
      </c>
      <c r="CC256" s="105">
        <v>0</v>
      </c>
      <c r="CD256" s="102">
        <v>0</v>
      </c>
      <c r="CE256" s="106">
        <f t="shared" si="724"/>
        <v>0</v>
      </c>
      <c r="CF256" s="105">
        <v>0</v>
      </c>
      <c r="CG256" s="102">
        <v>0</v>
      </c>
      <c r="CH256" s="106">
        <f t="shared" si="725"/>
        <v>0</v>
      </c>
      <c r="CI256" s="105">
        <v>0</v>
      </c>
      <c r="CJ256" s="102">
        <v>0</v>
      </c>
      <c r="CK256" s="106">
        <f t="shared" si="726"/>
        <v>0</v>
      </c>
      <c r="CL256" s="101">
        <v>7.9200000000000007E-2</v>
      </c>
      <c r="CM256" s="102">
        <v>4.5449999999999999</v>
      </c>
      <c r="CN256" s="106">
        <f t="shared" si="727"/>
        <v>57386.363636363632</v>
      </c>
      <c r="CO256" s="105">
        <v>0</v>
      </c>
      <c r="CP256" s="102">
        <v>0</v>
      </c>
      <c r="CQ256" s="106">
        <f t="shared" si="728"/>
        <v>0</v>
      </c>
      <c r="CR256" s="105">
        <v>0</v>
      </c>
      <c r="CS256" s="102">
        <v>0</v>
      </c>
      <c r="CT256" s="106">
        <f t="shared" si="729"/>
        <v>0</v>
      </c>
      <c r="CU256" s="105">
        <v>0</v>
      </c>
      <c r="CV256" s="102">
        <v>0</v>
      </c>
      <c r="CW256" s="106">
        <f t="shared" si="730"/>
        <v>0</v>
      </c>
      <c r="CX256" s="105">
        <v>0</v>
      </c>
      <c r="CY256" s="102">
        <v>0</v>
      </c>
      <c r="CZ256" s="106">
        <f t="shared" si="731"/>
        <v>0</v>
      </c>
      <c r="DA256" s="105">
        <v>0</v>
      </c>
      <c r="DB256" s="102">
        <v>0</v>
      </c>
      <c r="DC256" s="106">
        <f t="shared" si="732"/>
        <v>0</v>
      </c>
      <c r="DD256" s="105">
        <v>0</v>
      </c>
      <c r="DE256" s="102">
        <v>0</v>
      </c>
      <c r="DF256" s="106">
        <f t="shared" si="733"/>
        <v>0</v>
      </c>
      <c r="DG256" s="105">
        <v>0</v>
      </c>
      <c r="DH256" s="102">
        <v>0</v>
      </c>
      <c r="DI256" s="106">
        <f t="shared" si="734"/>
        <v>0</v>
      </c>
      <c r="DJ256" s="105">
        <v>0</v>
      </c>
      <c r="DK256" s="102">
        <v>0</v>
      </c>
      <c r="DL256" s="106">
        <f t="shared" si="735"/>
        <v>0</v>
      </c>
      <c r="DM256" s="105">
        <v>0</v>
      </c>
      <c r="DN256" s="102">
        <v>0</v>
      </c>
      <c r="DO256" s="106">
        <f t="shared" si="736"/>
        <v>0</v>
      </c>
      <c r="DP256" s="105">
        <v>0</v>
      </c>
      <c r="DQ256" s="102">
        <v>0</v>
      </c>
      <c r="DR256" s="106">
        <f t="shared" si="737"/>
        <v>0</v>
      </c>
      <c r="DS256" s="101">
        <v>1903.9680000000001</v>
      </c>
      <c r="DT256" s="102">
        <v>8726.6309999999994</v>
      </c>
      <c r="DU256" s="106">
        <f t="shared" si="738"/>
        <v>4583.3916326324807</v>
      </c>
      <c r="DV256" s="8">
        <f t="shared" si="740"/>
        <v>1904.0472</v>
      </c>
      <c r="DW256" s="5">
        <f t="shared" si="741"/>
        <v>8731.1759999999995</v>
      </c>
    </row>
    <row r="257" spans="1:127" x14ac:dyDescent="0.3">
      <c r="A257" s="103">
        <v>2023</v>
      </c>
      <c r="B257" s="106" t="s">
        <v>20</v>
      </c>
      <c r="C257" s="105">
        <v>0</v>
      </c>
      <c r="D257" s="102">
        <v>0</v>
      </c>
      <c r="E257" s="106">
        <f t="shared" ref="E257:E264" si="742">IF(C257=0,0,D257/C257*1000)</f>
        <v>0</v>
      </c>
      <c r="F257" s="105">
        <v>0</v>
      </c>
      <c r="G257" s="102">
        <v>0</v>
      </c>
      <c r="H257" s="106">
        <f t="shared" si="699"/>
        <v>0</v>
      </c>
      <c r="I257" s="105">
        <v>0</v>
      </c>
      <c r="J257" s="102">
        <v>0</v>
      </c>
      <c r="K257" s="106">
        <f t="shared" si="700"/>
        <v>0</v>
      </c>
      <c r="L257" s="105">
        <v>0</v>
      </c>
      <c r="M257" s="102">
        <v>0</v>
      </c>
      <c r="N257" s="106">
        <f t="shared" si="701"/>
        <v>0</v>
      </c>
      <c r="O257" s="105">
        <v>0</v>
      </c>
      <c r="P257" s="102">
        <v>0</v>
      </c>
      <c r="Q257" s="106">
        <f t="shared" si="702"/>
        <v>0</v>
      </c>
      <c r="R257" s="105">
        <v>0</v>
      </c>
      <c r="S257" s="102">
        <v>0</v>
      </c>
      <c r="T257" s="106">
        <f t="shared" si="703"/>
        <v>0</v>
      </c>
      <c r="U257" s="105">
        <v>0</v>
      </c>
      <c r="V257" s="102">
        <v>0</v>
      </c>
      <c r="W257" s="106">
        <f t="shared" si="704"/>
        <v>0</v>
      </c>
      <c r="X257" s="105">
        <v>0</v>
      </c>
      <c r="Y257" s="102">
        <v>0</v>
      </c>
      <c r="Z257" s="106">
        <f t="shared" si="705"/>
        <v>0</v>
      </c>
      <c r="AA257" s="105">
        <v>0</v>
      </c>
      <c r="AB257" s="102">
        <v>0</v>
      </c>
      <c r="AC257" s="106">
        <f t="shared" si="706"/>
        <v>0</v>
      </c>
      <c r="AD257" s="105">
        <v>0</v>
      </c>
      <c r="AE257" s="102">
        <v>0</v>
      </c>
      <c r="AF257" s="106">
        <f t="shared" si="707"/>
        <v>0</v>
      </c>
      <c r="AG257" s="105">
        <v>0</v>
      </c>
      <c r="AH257" s="102">
        <v>0</v>
      </c>
      <c r="AI257" s="106">
        <f t="shared" si="708"/>
        <v>0</v>
      </c>
      <c r="AJ257" s="105">
        <v>0</v>
      </c>
      <c r="AK257" s="102">
        <v>0</v>
      </c>
      <c r="AL257" s="106">
        <f t="shared" si="709"/>
        <v>0</v>
      </c>
      <c r="AM257" s="105">
        <v>0</v>
      </c>
      <c r="AN257" s="102">
        <v>0</v>
      </c>
      <c r="AO257" s="106">
        <f t="shared" si="710"/>
        <v>0</v>
      </c>
      <c r="AP257" s="105">
        <v>0</v>
      </c>
      <c r="AQ257" s="102">
        <v>0</v>
      </c>
      <c r="AR257" s="106">
        <f t="shared" si="711"/>
        <v>0</v>
      </c>
      <c r="AS257" s="105">
        <v>0</v>
      </c>
      <c r="AT257" s="102">
        <v>0</v>
      </c>
      <c r="AU257" s="106">
        <f t="shared" si="712"/>
        <v>0</v>
      </c>
      <c r="AV257" s="105">
        <v>0</v>
      </c>
      <c r="AW257" s="102">
        <v>0</v>
      </c>
      <c r="AX257" s="106">
        <f t="shared" si="713"/>
        <v>0</v>
      </c>
      <c r="AY257" s="105">
        <v>0</v>
      </c>
      <c r="AZ257" s="102">
        <v>0</v>
      </c>
      <c r="BA257" s="106">
        <f t="shared" si="714"/>
        <v>0</v>
      </c>
      <c r="BB257" s="105">
        <v>0</v>
      </c>
      <c r="BC257" s="102">
        <v>0</v>
      </c>
      <c r="BD257" s="106">
        <f t="shared" si="715"/>
        <v>0</v>
      </c>
      <c r="BE257" s="105">
        <v>0</v>
      </c>
      <c r="BF257" s="102">
        <v>0</v>
      </c>
      <c r="BG257" s="106">
        <f t="shared" si="716"/>
        <v>0</v>
      </c>
      <c r="BH257" s="105">
        <v>0</v>
      </c>
      <c r="BI257" s="102">
        <v>0</v>
      </c>
      <c r="BJ257" s="106">
        <f t="shared" si="717"/>
        <v>0</v>
      </c>
      <c r="BK257" s="105">
        <v>0</v>
      </c>
      <c r="BL257" s="102">
        <v>0</v>
      </c>
      <c r="BM257" s="106">
        <f t="shared" si="718"/>
        <v>0</v>
      </c>
      <c r="BN257" s="105">
        <v>0</v>
      </c>
      <c r="BO257" s="102">
        <v>0</v>
      </c>
      <c r="BP257" s="106">
        <f t="shared" si="719"/>
        <v>0</v>
      </c>
      <c r="BQ257" s="105">
        <v>0</v>
      </c>
      <c r="BR257" s="102">
        <v>0</v>
      </c>
      <c r="BS257" s="106">
        <f t="shared" si="720"/>
        <v>0</v>
      </c>
      <c r="BT257" s="105">
        <v>0</v>
      </c>
      <c r="BU257" s="102">
        <v>0</v>
      </c>
      <c r="BV257" s="106">
        <f t="shared" si="721"/>
        <v>0</v>
      </c>
      <c r="BW257" s="105">
        <v>0</v>
      </c>
      <c r="BX257" s="102">
        <v>0</v>
      </c>
      <c r="BY257" s="106">
        <f t="shared" si="722"/>
        <v>0</v>
      </c>
      <c r="BZ257" s="105">
        <v>0</v>
      </c>
      <c r="CA257" s="102">
        <v>0</v>
      </c>
      <c r="CB257" s="106">
        <f t="shared" si="723"/>
        <v>0</v>
      </c>
      <c r="CC257" s="105">
        <v>0</v>
      </c>
      <c r="CD257" s="102">
        <v>0</v>
      </c>
      <c r="CE257" s="106">
        <f t="shared" si="724"/>
        <v>0</v>
      </c>
      <c r="CF257" s="105">
        <v>0</v>
      </c>
      <c r="CG257" s="102">
        <v>0</v>
      </c>
      <c r="CH257" s="106">
        <f t="shared" si="725"/>
        <v>0</v>
      </c>
      <c r="CI257" s="105">
        <v>0</v>
      </c>
      <c r="CJ257" s="102">
        <v>0</v>
      </c>
      <c r="CK257" s="106">
        <f t="shared" si="726"/>
        <v>0</v>
      </c>
      <c r="CL257" s="105">
        <v>0</v>
      </c>
      <c r="CM257" s="102">
        <v>0</v>
      </c>
      <c r="CN257" s="106">
        <f t="shared" si="727"/>
        <v>0</v>
      </c>
      <c r="CO257" s="105">
        <v>0</v>
      </c>
      <c r="CP257" s="102">
        <v>0</v>
      </c>
      <c r="CQ257" s="106">
        <f t="shared" si="728"/>
        <v>0</v>
      </c>
      <c r="CR257" s="105">
        <v>0</v>
      </c>
      <c r="CS257" s="102">
        <v>0</v>
      </c>
      <c r="CT257" s="106">
        <f t="shared" si="729"/>
        <v>0</v>
      </c>
      <c r="CU257" s="105">
        <v>0</v>
      </c>
      <c r="CV257" s="102">
        <v>0</v>
      </c>
      <c r="CW257" s="106">
        <f t="shared" si="730"/>
        <v>0</v>
      </c>
      <c r="CX257" s="105">
        <v>0</v>
      </c>
      <c r="CY257" s="102">
        <v>0</v>
      </c>
      <c r="CZ257" s="106">
        <f t="shared" si="731"/>
        <v>0</v>
      </c>
      <c r="DA257" s="105">
        <v>0</v>
      </c>
      <c r="DB257" s="102">
        <v>0</v>
      </c>
      <c r="DC257" s="106">
        <f t="shared" si="732"/>
        <v>0</v>
      </c>
      <c r="DD257" s="105">
        <v>0</v>
      </c>
      <c r="DE257" s="102">
        <v>0</v>
      </c>
      <c r="DF257" s="106">
        <f t="shared" si="733"/>
        <v>0</v>
      </c>
      <c r="DG257" s="105">
        <v>0</v>
      </c>
      <c r="DH257" s="102">
        <v>0</v>
      </c>
      <c r="DI257" s="106">
        <f t="shared" si="734"/>
        <v>0</v>
      </c>
      <c r="DJ257" s="105">
        <v>0</v>
      </c>
      <c r="DK257" s="102">
        <v>0</v>
      </c>
      <c r="DL257" s="106">
        <f t="shared" si="735"/>
        <v>0</v>
      </c>
      <c r="DM257" s="105">
        <v>0</v>
      </c>
      <c r="DN257" s="102">
        <v>0</v>
      </c>
      <c r="DO257" s="106">
        <f t="shared" si="736"/>
        <v>0</v>
      </c>
      <c r="DP257" s="105">
        <v>0</v>
      </c>
      <c r="DQ257" s="102">
        <v>0</v>
      </c>
      <c r="DR257" s="106">
        <f t="shared" si="737"/>
        <v>0</v>
      </c>
      <c r="DS257" s="101">
        <v>1235.52</v>
      </c>
      <c r="DT257" s="102">
        <v>5766.7169999999996</v>
      </c>
      <c r="DU257" s="106">
        <f t="shared" si="738"/>
        <v>4667.4412393162393</v>
      </c>
      <c r="DV257" s="8">
        <f t="shared" si="740"/>
        <v>1235.52</v>
      </c>
      <c r="DW257" s="5">
        <f t="shared" si="741"/>
        <v>5766.7169999999996</v>
      </c>
    </row>
    <row r="258" spans="1:127" x14ac:dyDescent="0.3">
      <c r="A258" s="103">
        <v>2023</v>
      </c>
      <c r="B258" s="104" t="s">
        <v>21</v>
      </c>
      <c r="C258" s="105">
        <v>0</v>
      </c>
      <c r="D258" s="102">
        <v>0</v>
      </c>
      <c r="E258" s="106">
        <f t="shared" si="742"/>
        <v>0</v>
      </c>
      <c r="F258" s="105">
        <v>0</v>
      </c>
      <c r="G258" s="102">
        <v>0</v>
      </c>
      <c r="H258" s="106">
        <f t="shared" si="699"/>
        <v>0</v>
      </c>
      <c r="I258" s="105">
        <v>0</v>
      </c>
      <c r="J258" s="102">
        <v>0</v>
      </c>
      <c r="K258" s="106">
        <f t="shared" si="700"/>
        <v>0</v>
      </c>
      <c r="L258" s="105">
        <v>0</v>
      </c>
      <c r="M258" s="102">
        <v>0</v>
      </c>
      <c r="N258" s="106">
        <f t="shared" si="701"/>
        <v>0</v>
      </c>
      <c r="O258" s="105">
        <v>0</v>
      </c>
      <c r="P258" s="102">
        <v>0</v>
      </c>
      <c r="Q258" s="106">
        <f t="shared" si="702"/>
        <v>0</v>
      </c>
      <c r="R258" s="105">
        <v>0</v>
      </c>
      <c r="S258" s="102">
        <v>0</v>
      </c>
      <c r="T258" s="106">
        <f t="shared" si="703"/>
        <v>0</v>
      </c>
      <c r="U258" s="105">
        <v>0</v>
      </c>
      <c r="V258" s="102">
        <v>0</v>
      </c>
      <c r="W258" s="106">
        <f t="shared" si="704"/>
        <v>0</v>
      </c>
      <c r="X258" s="105">
        <v>0</v>
      </c>
      <c r="Y258" s="102">
        <v>0</v>
      </c>
      <c r="Z258" s="106">
        <f t="shared" si="705"/>
        <v>0</v>
      </c>
      <c r="AA258" s="105">
        <v>0</v>
      </c>
      <c r="AB258" s="102">
        <v>0</v>
      </c>
      <c r="AC258" s="106">
        <f t="shared" si="706"/>
        <v>0</v>
      </c>
      <c r="AD258" s="105">
        <v>0</v>
      </c>
      <c r="AE258" s="102">
        <v>0</v>
      </c>
      <c r="AF258" s="106">
        <f t="shared" si="707"/>
        <v>0</v>
      </c>
      <c r="AG258" s="105">
        <v>0</v>
      </c>
      <c r="AH258" s="102">
        <v>0</v>
      </c>
      <c r="AI258" s="106">
        <f t="shared" si="708"/>
        <v>0</v>
      </c>
      <c r="AJ258" s="105">
        <v>0</v>
      </c>
      <c r="AK258" s="102">
        <v>0</v>
      </c>
      <c r="AL258" s="106">
        <f t="shared" si="709"/>
        <v>0</v>
      </c>
      <c r="AM258" s="105">
        <v>0</v>
      </c>
      <c r="AN258" s="102">
        <v>0</v>
      </c>
      <c r="AO258" s="106">
        <f t="shared" si="710"/>
        <v>0</v>
      </c>
      <c r="AP258" s="105">
        <v>0</v>
      </c>
      <c r="AQ258" s="102">
        <v>0</v>
      </c>
      <c r="AR258" s="106">
        <f t="shared" si="711"/>
        <v>0</v>
      </c>
      <c r="AS258" s="105">
        <v>0</v>
      </c>
      <c r="AT258" s="102">
        <v>0</v>
      </c>
      <c r="AU258" s="106">
        <f t="shared" si="712"/>
        <v>0</v>
      </c>
      <c r="AV258" s="105">
        <v>0</v>
      </c>
      <c r="AW258" s="102">
        <v>0</v>
      </c>
      <c r="AX258" s="106">
        <f t="shared" si="713"/>
        <v>0</v>
      </c>
      <c r="AY258" s="105">
        <v>0</v>
      </c>
      <c r="AZ258" s="102">
        <v>0</v>
      </c>
      <c r="BA258" s="106">
        <f t="shared" si="714"/>
        <v>0</v>
      </c>
      <c r="BB258" s="105">
        <v>0</v>
      </c>
      <c r="BC258" s="102">
        <v>0</v>
      </c>
      <c r="BD258" s="106">
        <f t="shared" si="715"/>
        <v>0</v>
      </c>
      <c r="BE258" s="105">
        <v>0</v>
      </c>
      <c r="BF258" s="102">
        <v>0</v>
      </c>
      <c r="BG258" s="106">
        <f t="shared" si="716"/>
        <v>0</v>
      </c>
      <c r="BH258" s="105">
        <v>0</v>
      </c>
      <c r="BI258" s="102">
        <v>0</v>
      </c>
      <c r="BJ258" s="106">
        <f t="shared" si="717"/>
        <v>0</v>
      </c>
      <c r="BK258" s="105">
        <v>0</v>
      </c>
      <c r="BL258" s="102">
        <v>0</v>
      </c>
      <c r="BM258" s="106">
        <f t="shared" si="718"/>
        <v>0</v>
      </c>
      <c r="BN258" s="105">
        <v>0</v>
      </c>
      <c r="BO258" s="102">
        <v>0</v>
      </c>
      <c r="BP258" s="106">
        <f t="shared" si="719"/>
        <v>0</v>
      </c>
      <c r="BQ258" s="105">
        <v>0</v>
      </c>
      <c r="BR258" s="102">
        <v>0</v>
      </c>
      <c r="BS258" s="106">
        <f t="shared" si="720"/>
        <v>0</v>
      </c>
      <c r="BT258" s="105">
        <v>0</v>
      </c>
      <c r="BU258" s="102">
        <v>0</v>
      </c>
      <c r="BV258" s="106">
        <f t="shared" si="721"/>
        <v>0</v>
      </c>
      <c r="BW258" s="105">
        <v>0</v>
      </c>
      <c r="BX258" s="102">
        <v>0</v>
      </c>
      <c r="BY258" s="106">
        <f t="shared" si="722"/>
        <v>0</v>
      </c>
      <c r="BZ258" s="105">
        <v>0</v>
      </c>
      <c r="CA258" s="102">
        <v>0</v>
      </c>
      <c r="CB258" s="106">
        <f t="shared" si="723"/>
        <v>0</v>
      </c>
      <c r="CC258" s="105">
        <v>0</v>
      </c>
      <c r="CD258" s="102">
        <v>0</v>
      </c>
      <c r="CE258" s="106">
        <f t="shared" si="724"/>
        <v>0</v>
      </c>
      <c r="CF258" s="105">
        <v>0</v>
      </c>
      <c r="CG258" s="102">
        <v>0</v>
      </c>
      <c r="CH258" s="106">
        <f t="shared" si="725"/>
        <v>0</v>
      </c>
      <c r="CI258" s="105">
        <v>0</v>
      </c>
      <c r="CJ258" s="102">
        <v>0</v>
      </c>
      <c r="CK258" s="106">
        <f t="shared" si="726"/>
        <v>0</v>
      </c>
      <c r="CL258" s="105">
        <v>0</v>
      </c>
      <c r="CM258" s="102">
        <v>0</v>
      </c>
      <c r="CN258" s="106">
        <f t="shared" si="727"/>
        <v>0</v>
      </c>
      <c r="CO258" s="105">
        <v>0</v>
      </c>
      <c r="CP258" s="102">
        <v>0</v>
      </c>
      <c r="CQ258" s="106">
        <f t="shared" si="728"/>
        <v>0</v>
      </c>
      <c r="CR258" s="105">
        <v>0</v>
      </c>
      <c r="CS258" s="102">
        <v>0</v>
      </c>
      <c r="CT258" s="106">
        <f t="shared" si="729"/>
        <v>0</v>
      </c>
      <c r="CU258" s="105">
        <v>0</v>
      </c>
      <c r="CV258" s="102">
        <v>0</v>
      </c>
      <c r="CW258" s="106">
        <f t="shared" si="730"/>
        <v>0</v>
      </c>
      <c r="CX258" s="105">
        <v>0</v>
      </c>
      <c r="CY258" s="102">
        <v>0</v>
      </c>
      <c r="CZ258" s="106">
        <f t="shared" si="731"/>
        <v>0</v>
      </c>
      <c r="DA258" s="105">
        <v>0</v>
      </c>
      <c r="DB258" s="102">
        <v>0</v>
      </c>
      <c r="DC258" s="106">
        <f t="shared" si="732"/>
        <v>0</v>
      </c>
      <c r="DD258" s="105">
        <v>0</v>
      </c>
      <c r="DE258" s="102">
        <v>0</v>
      </c>
      <c r="DF258" s="106">
        <f t="shared" si="733"/>
        <v>0</v>
      </c>
      <c r="DG258" s="105">
        <v>0</v>
      </c>
      <c r="DH258" s="102">
        <v>0</v>
      </c>
      <c r="DI258" s="106">
        <f t="shared" si="734"/>
        <v>0</v>
      </c>
      <c r="DJ258" s="105">
        <v>0</v>
      </c>
      <c r="DK258" s="102">
        <v>0</v>
      </c>
      <c r="DL258" s="106">
        <f t="shared" si="735"/>
        <v>0</v>
      </c>
      <c r="DM258" s="105">
        <v>0</v>
      </c>
      <c r="DN258" s="102">
        <v>0</v>
      </c>
      <c r="DO258" s="106">
        <f t="shared" si="736"/>
        <v>0</v>
      </c>
      <c r="DP258" s="105">
        <v>0</v>
      </c>
      <c r="DQ258" s="102">
        <v>0</v>
      </c>
      <c r="DR258" s="106">
        <f t="shared" si="737"/>
        <v>0</v>
      </c>
      <c r="DS258" s="101">
        <v>538.55999999999995</v>
      </c>
      <c r="DT258" s="102">
        <v>2485.1410000000001</v>
      </c>
      <c r="DU258" s="106">
        <f t="shared" si="738"/>
        <v>4614.4180778371956</v>
      </c>
      <c r="DV258" s="8">
        <f t="shared" si="740"/>
        <v>538.55999999999995</v>
      </c>
      <c r="DW258" s="5">
        <f t="shared" si="741"/>
        <v>2485.1410000000001</v>
      </c>
    </row>
    <row r="259" spans="1:127" x14ac:dyDescent="0.3">
      <c r="A259" s="103">
        <v>2023</v>
      </c>
      <c r="B259" s="104" t="s">
        <v>22</v>
      </c>
      <c r="C259" s="105">
        <v>0</v>
      </c>
      <c r="D259" s="102">
        <v>0</v>
      </c>
      <c r="E259" s="106">
        <f t="shared" si="742"/>
        <v>0</v>
      </c>
      <c r="F259" s="105">
        <v>0</v>
      </c>
      <c r="G259" s="102">
        <v>0</v>
      </c>
      <c r="H259" s="106">
        <f t="shared" si="699"/>
        <v>0</v>
      </c>
      <c r="I259" s="105">
        <v>0</v>
      </c>
      <c r="J259" s="102">
        <v>0</v>
      </c>
      <c r="K259" s="106">
        <f t="shared" si="700"/>
        <v>0</v>
      </c>
      <c r="L259" s="105">
        <v>0</v>
      </c>
      <c r="M259" s="102">
        <v>0</v>
      </c>
      <c r="N259" s="106">
        <f t="shared" si="701"/>
        <v>0</v>
      </c>
      <c r="O259" s="105">
        <v>0</v>
      </c>
      <c r="P259" s="102">
        <v>0</v>
      </c>
      <c r="Q259" s="106">
        <f t="shared" si="702"/>
        <v>0</v>
      </c>
      <c r="R259" s="105">
        <v>0</v>
      </c>
      <c r="S259" s="102">
        <v>0</v>
      </c>
      <c r="T259" s="106">
        <f t="shared" si="703"/>
        <v>0</v>
      </c>
      <c r="U259" s="105">
        <v>0</v>
      </c>
      <c r="V259" s="102">
        <v>0</v>
      </c>
      <c r="W259" s="106">
        <f t="shared" si="704"/>
        <v>0</v>
      </c>
      <c r="X259" s="105">
        <v>0</v>
      </c>
      <c r="Y259" s="102">
        <v>0</v>
      </c>
      <c r="Z259" s="106">
        <f t="shared" si="705"/>
        <v>0</v>
      </c>
      <c r="AA259" s="105">
        <v>0</v>
      </c>
      <c r="AB259" s="102">
        <v>0</v>
      </c>
      <c r="AC259" s="106">
        <f t="shared" si="706"/>
        <v>0</v>
      </c>
      <c r="AD259" s="105">
        <v>0</v>
      </c>
      <c r="AE259" s="102">
        <v>0</v>
      </c>
      <c r="AF259" s="106">
        <f t="shared" si="707"/>
        <v>0</v>
      </c>
      <c r="AG259" s="105">
        <v>0</v>
      </c>
      <c r="AH259" s="102">
        <v>0</v>
      </c>
      <c r="AI259" s="106">
        <f t="shared" si="708"/>
        <v>0</v>
      </c>
      <c r="AJ259" s="105">
        <v>0</v>
      </c>
      <c r="AK259" s="102">
        <v>0</v>
      </c>
      <c r="AL259" s="106">
        <f t="shared" si="709"/>
        <v>0</v>
      </c>
      <c r="AM259" s="105">
        <v>0</v>
      </c>
      <c r="AN259" s="102">
        <v>0</v>
      </c>
      <c r="AO259" s="106">
        <f t="shared" si="710"/>
        <v>0</v>
      </c>
      <c r="AP259" s="105">
        <v>0</v>
      </c>
      <c r="AQ259" s="102">
        <v>0</v>
      </c>
      <c r="AR259" s="106">
        <f t="shared" si="711"/>
        <v>0</v>
      </c>
      <c r="AS259" s="105">
        <v>0</v>
      </c>
      <c r="AT259" s="102">
        <v>0</v>
      </c>
      <c r="AU259" s="106">
        <f t="shared" si="712"/>
        <v>0</v>
      </c>
      <c r="AV259" s="105">
        <v>0</v>
      </c>
      <c r="AW259" s="102">
        <v>0</v>
      </c>
      <c r="AX259" s="106">
        <f t="shared" si="713"/>
        <v>0</v>
      </c>
      <c r="AY259" s="105">
        <v>0</v>
      </c>
      <c r="AZ259" s="102">
        <v>0</v>
      </c>
      <c r="BA259" s="106">
        <f t="shared" si="714"/>
        <v>0</v>
      </c>
      <c r="BB259" s="105">
        <v>0</v>
      </c>
      <c r="BC259" s="102">
        <v>0</v>
      </c>
      <c r="BD259" s="106">
        <f t="shared" si="715"/>
        <v>0</v>
      </c>
      <c r="BE259" s="105">
        <v>0</v>
      </c>
      <c r="BF259" s="102">
        <v>0</v>
      </c>
      <c r="BG259" s="106">
        <f t="shared" si="716"/>
        <v>0</v>
      </c>
      <c r="BH259" s="105">
        <v>0</v>
      </c>
      <c r="BI259" s="102">
        <v>0</v>
      </c>
      <c r="BJ259" s="106">
        <f t="shared" si="717"/>
        <v>0</v>
      </c>
      <c r="BK259" s="105">
        <v>0</v>
      </c>
      <c r="BL259" s="102">
        <v>0</v>
      </c>
      <c r="BM259" s="106">
        <f t="shared" si="718"/>
        <v>0</v>
      </c>
      <c r="BN259" s="105">
        <v>0</v>
      </c>
      <c r="BO259" s="102">
        <v>0</v>
      </c>
      <c r="BP259" s="106">
        <f t="shared" si="719"/>
        <v>0</v>
      </c>
      <c r="BQ259" s="105">
        <v>0</v>
      </c>
      <c r="BR259" s="102">
        <v>0</v>
      </c>
      <c r="BS259" s="106">
        <f t="shared" si="720"/>
        <v>0</v>
      </c>
      <c r="BT259" s="105">
        <v>0</v>
      </c>
      <c r="BU259" s="102">
        <v>0</v>
      </c>
      <c r="BV259" s="106">
        <f t="shared" si="721"/>
        <v>0</v>
      </c>
      <c r="BW259" s="105">
        <v>0</v>
      </c>
      <c r="BX259" s="102">
        <v>0</v>
      </c>
      <c r="BY259" s="106">
        <f t="shared" si="722"/>
        <v>0</v>
      </c>
      <c r="BZ259" s="105">
        <v>0</v>
      </c>
      <c r="CA259" s="102">
        <v>0</v>
      </c>
      <c r="CB259" s="106">
        <f t="shared" si="723"/>
        <v>0</v>
      </c>
      <c r="CC259" s="105">
        <v>0</v>
      </c>
      <c r="CD259" s="102">
        <v>0</v>
      </c>
      <c r="CE259" s="106">
        <f t="shared" si="724"/>
        <v>0</v>
      </c>
      <c r="CF259" s="105">
        <v>0</v>
      </c>
      <c r="CG259" s="102">
        <v>0</v>
      </c>
      <c r="CH259" s="106">
        <f t="shared" si="725"/>
        <v>0</v>
      </c>
      <c r="CI259" s="105">
        <v>0</v>
      </c>
      <c r="CJ259" s="102">
        <v>0</v>
      </c>
      <c r="CK259" s="106">
        <f t="shared" si="726"/>
        <v>0</v>
      </c>
      <c r="CL259" s="105">
        <v>0</v>
      </c>
      <c r="CM259" s="102">
        <v>0</v>
      </c>
      <c r="CN259" s="106">
        <f t="shared" si="727"/>
        <v>0</v>
      </c>
      <c r="CO259" s="105">
        <v>0</v>
      </c>
      <c r="CP259" s="102">
        <v>0</v>
      </c>
      <c r="CQ259" s="106">
        <f t="shared" si="728"/>
        <v>0</v>
      </c>
      <c r="CR259" s="105">
        <v>0</v>
      </c>
      <c r="CS259" s="102">
        <v>0</v>
      </c>
      <c r="CT259" s="106">
        <f t="shared" si="729"/>
        <v>0</v>
      </c>
      <c r="CU259" s="105">
        <v>0</v>
      </c>
      <c r="CV259" s="102">
        <v>0</v>
      </c>
      <c r="CW259" s="106">
        <f t="shared" si="730"/>
        <v>0</v>
      </c>
      <c r="CX259" s="105">
        <v>0</v>
      </c>
      <c r="CY259" s="102">
        <v>0</v>
      </c>
      <c r="CZ259" s="106">
        <f t="shared" si="731"/>
        <v>0</v>
      </c>
      <c r="DA259" s="105">
        <v>0</v>
      </c>
      <c r="DB259" s="102">
        <v>0</v>
      </c>
      <c r="DC259" s="106">
        <f t="shared" si="732"/>
        <v>0</v>
      </c>
      <c r="DD259" s="105">
        <v>0</v>
      </c>
      <c r="DE259" s="102">
        <v>0</v>
      </c>
      <c r="DF259" s="106">
        <f t="shared" si="733"/>
        <v>0</v>
      </c>
      <c r="DG259" s="105">
        <v>0</v>
      </c>
      <c r="DH259" s="102">
        <v>0</v>
      </c>
      <c r="DI259" s="106">
        <f t="shared" si="734"/>
        <v>0</v>
      </c>
      <c r="DJ259" s="105">
        <v>0</v>
      </c>
      <c r="DK259" s="102">
        <v>0</v>
      </c>
      <c r="DL259" s="106">
        <f t="shared" si="735"/>
        <v>0</v>
      </c>
      <c r="DM259" s="105">
        <v>0</v>
      </c>
      <c r="DN259" s="102">
        <v>0</v>
      </c>
      <c r="DO259" s="106">
        <f t="shared" si="736"/>
        <v>0</v>
      </c>
      <c r="DP259" s="105">
        <v>0</v>
      </c>
      <c r="DQ259" s="102">
        <v>0</v>
      </c>
      <c r="DR259" s="106">
        <f t="shared" si="737"/>
        <v>0</v>
      </c>
      <c r="DS259" s="101">
        <v>2154.2399999999998</v>
      </c>
      <c r="DT259" s="102">
        <v>9778.9740000000002</v>
      </c>
      <c r="DU259" s="106">
        <f t="shared" si="738"/>
        <v>4539.4078654188952</v>
      </c>
      <c r="DV259" s="8">
        <f t="shared" si="740"/>
        <v>2154.2399999999998</v>
      </c>
      <c r="DW259" s="5">
        <f t="shared" si="741"/>
        <v>9778.9740000000002</v>
      </c>
    </row>
    <row r="260" spans="1:127" x14ac:dyDescent="0.3">
      <c r="A260" s="103">
        <v>2023</v>
      </c>
      <c r="B260" s="104" t="s">
        <v>23</v>
      </c>
      <c r="C260" s="105">
        <v>0</v>
      </c>
      <c r="D260" s="102">
        <v>0</v>
      </c>
      <c r="E260" s="106">
        <f t="shared" si="742"/>
        <v>0</v>
      </c>
      <c r="F260" s="105">
        <v>0</v>
      </c>
      <c r="G260" s="102">
        <v>0</v>
      </c>
      <c r="H260" s="106">
        <f t="shared" si="699"/>
        <v>0</v>
      </c>
      <c r="I260" s="105">
        <v>0</v>
      </c>
      <c r="J260" s="102">
        <v>0</v>
      </c>
      <c r="K260" s="106">
        <f t="shared" si="700"/>
        <v>0</v>
      </c>
      <c r="L260" s="105">
        <v>0</v>
      </c>
      <c r="M260" s="102">
        <v>0</v>
      </c>
      <c r="N260" s="106">
        <f t="shared" si="701"/>
        <v>0</v>
      </c>
      <c r="O260" s="105">
        <v>0</v>
      </c>
      <c r="P260" s="102">
        <v>0</v>
      </c>
      <c r="Q260" s="106">
        <f t="shared" si="702"/>
        <v>0</v>
      </c>
      <c r="R260" s="105">
        <v>0</v>
      </c>
      <c r="S260" s="102">
        <v>0</v>
      </c>
      <c r="T260" s="106">
        <f t="shared" si="703"/>
        <v>0</v>
      </c>
      <c r="U260" s="105">
        <v>0</v>
      </c>
      <c r="V260" s="102">
        <v>0</v>
      </c>
      <c r="W260" s="106">
        <f t="shared" si="704"/>
        <v>0</v>
      </c>
      <c r="X260" s="105">
        <v>0</v>
      </c>
      <c r="Y260" s="102">
        <v>0</v>
      </c>
      <c r="Z260" s="106">
        <f t="shared" si="705"/>
        <v>0</v>
      </c>
      <c r="AA260" s="105">
        <v>0</v>
      </c>
      <c r="AB260" s="102">
        <v>0</v>
      </c>
      <c r="AC260" s="106">
        <f t="shared" si="706"/>
        <v>0</v>
      </c>
      <c r="AD260" s="105">
        <v>0</v>
      </c>
      <c r="AE260" s="102">
        <v>0</v>
      </c>
      <c r="AF260" s="106">
        <f t="shared" si="707"/>
        <v>0</v>
      </c>
      <c r="AG260" s="105">
        <v>0</v>
      </c>
      <c r="AH260" s="102">
        <v>0</v>
      </c>
      <c r="AI260" s="106">
        <f t="shared" si="708"/>
        <v>0</v>
      </c>
      <c r="AJ260" s="105">
        <v>0</v>
      </c>
      <c r="AK260" s="102">
        <v>0</v>
      </c>
      <c r="AL260" s="106">
        <f t="shared" si="709"/>
        <v>0</v>
      </c>
      <c r="AM260" s="105">
        <v>0</v>
      </c>
      <c r="AN260" s="102">
        <v>0</v>
      </c>
      <c r="AO260" s="106">
        <f t="shared" si="710"/>
        <v>0</v>
      </c>
      <c r="AP260" s="105">
        <v>0</v>
      </c>
      <c r="AQ260" s="102">
        <v>0</v>
      </c>
      <c r="AR260" s="106">
        <f t="shared" si="711"/>
        <v>0</v>
      </c>
      <c r="AS260" s="105">
        <v>0</v>
      </c>
      <c r="AT260" s="102">
        <v>0</v>
      </c>
      <c r="AU260" s="106">
        <f t="shared" si="712"/>
        <v>0</v>
      </c>
      <c r="AV260" s="105">
        <v>0</v>
      </c>
      <c r="AW260" s="102">
        <v>0</v>
      </c>
      <c r="AX260" s="106">
        <f t="shared" si="713"/>
        <v>0</v>
      </c>
      <c r="AY260" s="105">
        <v>0</v>
      </c>
      <c r="AZ260" s="102">
        <v>0</v>
      </c>
      <c r="BA260" s="106">
        <f t="shared" si="714"/>
        <v>0</v>
      </c>
      <c r="BB260" s="105">
        <v>0</v>
      </c>
      <c r="BC260" s="102">
        <v>0</v>
      </c>
      <c r="BD260" s="106">
        <f t="shared" si="715"/>
        <v>0</v>
      </c>
      <c r="BE260" s="105">
        <v>0</v>
      </c>
      <c r="BF260" s="102">
        <v>0</v>
      </c>
      <c r="BG260" s="106">
        <f t="shared" si="716"/>
        <v>0</v>
      </c>
      <c r="BH260" s="105">
        <v>0</v>
      </c>
      <c r="BI260" s="102">
        <v>0</v>
      </c>
      <c r="BJ260" s="106">
        <f t="shared" si="717"/>
        <v>0</v>
      </c>
      <c r="BK260" s="105">
        <v>0</v>
      </c>
      <c r="BL260" s="102">
        <v>0</v>
      </c>
      <c r="BM260" s="106">
        <f t="shared" si="718"/>
        <v>0</v>
      </c>
      <c r="BN260" s="105">
        <v>0</v>
      </c>
      <c r="BO260" s="102">
        <v>0</v>
      </c>
      <c r="BP260" s="106">
        <f t="shared" si="719"/>
        <v>0</v>
      </c>
      <c r="BQ260" s="105">
        <v>0</v>
      </c>
      <c r="BR260" s="102">
        <v>0</v>
      </c>
      <c r="BS260" s="106">
        <f t="shared" si="720"/>
        <v>0</v>
      </c>
      <c r="BT260" s="105">
        <v>0</v>
      </c>
      <c r="BU260" s="102">
        <v>0</v>
      </c>
      <c r="BV260" s="106">
        <f t="shared" si="721"/>
        <v>0</v>
      </c>
      <c r="BW260" s="105">
        <v>0</v>
      </c>
      <c r="BX260" s="102">
        <v>0</v>
      </c>
      <c r="BY260" s="106">
        <f t="shared" si="722"/>
        <v>0</v>
      </c>
      <c r="BZ260" s="105">
        <v>0</v>
      </c>
      <c r="CA260" s="102">
        <v>0</v>
      </c>
      <c r="CB260" s="106">
        <f t="shared" si="723"/>
        <v>0</v>
      </c>
      <c r="CC260" s="105">
        <v>0</v>
      </c>
      <c r="CD260" s="102">
        <v>0</v>
      </c>
      <c r="CE260" s="106">
        <f t="shared" si="724"/>
        <v>0</v>
      </c>
      <c r="CF260" s="105">
        <v>0</v>
      </c>
      <c r="CG260" s="102">
        <v>0</v>
      </c>
      <c r="CH260" s="106">
        <f t="shared" si="725"/>
        <v>0</v>
      </c>
      <c r="CI260" s="105">
        <v>0</v>
      </c>
      <c r="CJ260" s="102">
        <v>0</v>
      </c>
      <c r="CK260" s="106">
        <f t="shared" si="726"/>
        <v>0</v>
      </c>
      <c r="CL260" s="105">
        <v>0</v>
      </c>
      <c r="CM260" s="102">
        <v>0</v>
      </c>
      <c r="CN260" s="106">
        <f t="shared" si="727"/>
        <v>0</v>
      </c>
      <c r="CO260" s="105">
        <v>0</v>
      </c>
      <c r="CP260" s="102">
        <v>0</v>
      </c>
      <c r="CQ260" s="106">
        <f t="shared" si="728"/>
        <v>0</v>
      </c>
      <c r="CR260" s="105">
        <v>0</v>
      </c>
      <c r="CS260" s="102">
        <v>0</v>
      </c>
      <c r="CT260" s="106">
        <f t="shared" si="729"/>
        <v>0</v>
      </c>
      <c r="CU260" s="105">
        <v>0</v>
      </c>
      <c r="CV260" s="102">
        <v>0</v>
      </c>
      <c r="CW260" s="106">
        <f t="shared" si="730"/>
        <v>0</v>
      </c>
      <c r="CX260" s="105">
        <v>0</v>
      </c>
      <c r="CY260" s="102">
        <v>0</v>
      </c>
      <c r="CZ260" s="106">
        <f t="shared" si="731"/>
        <v>0</v>
      </c>
      <c r="DA260" s="105">
        <v>0</v>
      </c>
      <c r="DB260" s="102">
        <v>0</v>
      </c>
      <c r="DC260" s="106">
        <f t="shared" si="732"/>
        <v>0</v>
      </c>
      <c r="DD260" s="105">
        <v>0</v>
      </c>
      <c r="DE260" s="102">
        <v>0</v>
      </c>
      <c r="DF260" s="106">
        <f t="shared" si="733"/>
        <v>0</v>
      </c>
      <c r="DG260" s="105">
        <v>0</v>
      </c>
      <c r="DH260" s="102">
        <v>0</v>
      </c>
      <c r="DI260" s="106">
        <f t="shared" si="734"/>
        <v>0</v>
      </c>
      <c r="DJ260" s="105">
        <v>0</v>
      </c>
      <c r="DK260" s="102">
        <v>0</v>
      </c>
      <c r="DL260" s="106">
        <f t="shared" si="735"/>
        <v>0</v>
      </c>
      <c r="DM260" s="105">
        <v>0</v>
      </c>
      <c r="DN260" s="102">
        <v>0</v>
      </c>
      <c r="DO260" s="106">
        <f t="shared" si="736"/>
        <v>0</v>
      </c>
      <c r="DP260" s="105">
        <v>0</v>
      </c>
      <c r="DQ260" s="102">
        <v>0</v>
      </c>
      <c r="DR260" s="106">
        <f t="shared" si="737"/>
        <v>0</v>
      </c>
      <c r="DS260" s="105">
        <v>0</v>
      </c>
      <c r="DT260" s="102">
        <v>0</v>
      </c>
      <c r="DU260" s="106">
        <f t="shared" si="738"/>
        <v>0</v>
      </c>
      <c r="DV260" s="8">
        <f t="shared" si="740"/>
        <v>0</v>
      </c>
      <c r="DW260" s="5">
        <f t="shared" si="741"/>
        <v>0</v>
      </c>
    </row>
    <row r="261" spans="1:127" x14ac:dyDescent="0.3">
      <c r="A261" s="103">
        <v>2023</v>
      </c>
      <c r="B261" s="104" t="s">
        <v>24</v>
      </c>
      <c r="C261" s="105">
        <v>0</v>
      </c>
      <c r="D261" s="102">
        <v>0</v>
      </c>
      <c r="E261" s="106">
        <f t="shared" si="742"/>
        <v>0</v>
      </c>
      <c r="F261" s="105">
        <v>0</v>
      </c>
      <c r="G261" s="102">
        <v>0</v>
      </c>
      <c r="H261" s="106">
        <f t="shared" si="699"/>
        <v>0</v>
      </c>
      <c r="I261" s="105">
        <v>0</v>
      </c>
      <c r="J261" s="102">
        <v>0</v>
      </c>
      <c r="K261" s="106">
        <f t="shared" si="700"/>
        <v>0</v>
      </c>
      <c r="L261" s="105">
        <v>0</v>
      </c>
      <c r="M261" s="102">
        <v>0</v>
      </c>
      <c r="N261" s="106">
        <f t="shared" si="701"/>
        <v>0</v>
      </c>
      <c r="O261" s="105">
        <v>0</v>
      </c>
      <c r="P261" s="102">
        <v>0</v>
      </c>
      <c r="Q261" s="106">
        <f t="shared" si="702"/>
        <v>0</v>
      </c>
      <c r="R261" s="105">
        <v>0</v>
      </c>
      <c r="S261" s="102">
        <v>0</v>
      </c>
      <c r="T261" s="106">
        <f t="shared" si="703"/>
        <v>0</v>
      </c>
      <c r="U261" s="105">
        <v>0</v>
      </c>
      <c r="V261" s="102">
        <v>0</v>
      </c>
      <c r="W261" s="106">
        <f t="shared" si="704"/>
        <v>0</v>
      </c>
      <c r="X261" s="105">
        <v>0</v>
      </c>
      <c r="Y261" s="102">
        <v>0</v>
      </c>
      <c r="Z261" s="106">
        <f t="shared" si="705"/>
        <v>0</v>
      </c>
      <c r="AA261" s="105">
        <v>0</v>
      </c>
      <c r="AB261" s="102">
        <v>0</v>
      </c>
      <c r="AC261" s="106">
        <f t="shared" si="706"/>
        <v>0</v>
      </c>
      <c r="AD261" s="105">
        <v>0</v>
      </c>
      <c r="AE261" s="102">
        <v>0</v>
      </c>
      <c r="AF261" s="106">
        <f t="shared" si="707"/>
        <v>0</v>
      </c>
      <c r="AG261" s="105">
        <v>0</v>
      </c>
      <c r="AH261" s="102">
        <v>0</v>
      </c>
      <c r="AI261" s="106">
        <f t="shared" si="708"/>
        <v>0</v>
      </c>
      <c r="AJ261" s="105">
        <v>0</v>
      </c>
      <c r="AK261" s="102">
        <v>0</v>
      </c>
      <c r="AL261" s="106">
        <f t="shared" si="709"/>
        <v>0</v>
      </c>
      <c r="AM261" s="105">
        <v>0</v>
      </c>
      <c r="AN261" s="102">
        <v>0</v>
      </c>
      <c r="AO261" s="106">
        <f t="shared" si="710"/>
        <v>0</v>
      </c>
      <c r="AP261" s="105">
        <v>0</v>
      </c>
      <c r="AQ261" s="102">
        <v>0</v>
      </c>
      <c r="AR261" s="106">
        <f t="shared" si="711"/>
        <v>0</v>
      </c>
      <c r="AS261" s="105">
        <v>0</v>
      </c>
      <c r="AT261" s="102">
        <v>0</v>
      </c>
      <c r="AU261" s="106">
        <f t="shared" si="712"/>
        <v>0</v>
      </c>
      <c r="AV261" s="105">
        <v>0</v>
      </c>
      <c r="AW261" s="102">
        <v>0</v>
      </c>
      <c r="AX261" s="106">
        <f t="shared" si="713"/>
        <v>0</v>
      </c>
      <c r="AY261" s="105">
        <v>0</v>
      </c>
      <c r="AZ261" s="102">
        <v>0</v>
      </c>
      <c r="BA261" s="106">
        <f t="shared" si="714"/>
        <v>0</v>
      </c>
      <c r="BB261" s="105">
        <v>0</v>
      </c>
      <c r="BC261" s="102">
        <v>0</v>
      </c>
      <c r="BD261" s="106">
        <f t="shared" si="715"/>
        <v>0</v>
      </c>
      <c r="BE261" s="105">
        <v>0</v>
      </c>
      <c r="BF261" s="102">
        <v>0</v>
      </c>
      <c r="BG261" s="106">
        <f t="shared" si="716"/>
        <v>0</v>
      </c>
      <c r="BH261" s="105">
        <v>0</v>
      </c>
      <c r="BI261" s="102">
        <v>0</v>
      </c>
      <c r="BJ261" s="106">
        <f t="shared" si="717"/>
        <v>0</v>
      </c>
      <c r="BK261" s="105">
        <v>0</v>
      </c>
      <c r="BL261" s="102">
        <v>0</v>
      </c>
      <c r="BM261" s="106">
        <f t="shared" si="718"/>
        <v>0</v>
      </c>
      <c r="BN261" s="105">
        <v>0</v>
      </c>
      <c r="BO261" s="102">
        <v>0</v>
      </c>
      <c r="BP261" s="106">
        <f t="shared" si="719"/>
        <v>0</v>
      </c>
      <c r="BQ261" s="105">
        <v>0</v>
      </c>
      <c r="BR261" s="102">
        <v>0</v>
      </c>
      <c r="BS261" s="106">
        <f t="shared" si="720"/>
        <v>0</v>
      </c>
      <c r="BT261" s="105">
        <v>0</v>
      </c>
      <c r="BU261" s="102">
        <v>0</v>
      </c>
      <c r="BV261" s="106">
        <f t="shared" si="721"/>
        <v>0</v>
      </c>
      <c r="BW261" s="105">
        <v>0</v>
      </c>
      <c r="BX261" s="102">
        <v>0</v>
      </c>
      <c r="BY261" s="106">
        <f t="shared" si="722"/>
        <v>0</v>
      </c>
      <c r="BZ261" s="105">
        <v>0</v>
      </c>
      <c r="CA261" s="102">
        <v>0</v>
      </c>
      <c r="CB261" s="106">
        <f t="shared" si="723"/>
        <v>0</v>
      </c>
      <c r="CC261" s="105">
        <v>0</v>
      </c>
      <c r="CD261" s="102">
        <v>0</v>
      </c>
      <c r="CE261" s="106">
        <f t="shared" si="724"/>
        <v>0</v>
      </c>
      <c r="CF261" s="105">
        <v>0</v>
      </c>
      <c r="CG261" s="102">
        <v>0</v>
      </c>
      <c r="CH261" s="106">
        <f t="shared" si="725"/>
        <v>0</v>
      </c>
      <c r="CI261" s="105">
        <v>0</v>
      </c>
      <c r="CJ261" s="102">
        <v>0</v>
      </c>
      <c r="CK261" s="106">
        <f t="shared" si="726"/>
        <v>0</v>
      </c>
      <c r="CL261" s="105">
        <v>0</v>
      </c>
      <c r="CM261" s="102">
        <v>0</v>
      </c>
      <c r="CN261" s="106">
        <f t="shared" si="727"/>
        <v>0</v>
      </c>
      <c r="CO261" s="105">
        <v>0</v>
      </c>
      <c r="CP261" s="102">
        <v>0</v>
      </c>
      <c r="CQ261" s="106">
        <f t="shared" si="728"/>
        <v>0</v>
      </c>
      <c r="CR261" s="105">
        <v>0</v>
      </c>
      <c r="CS261" s="102">
        <v>0</v>
      </c>
      <c r="CT261" s="106">
        <f t="shared" si="729"/>
        <v>0</v>
      </c>
      <c r="CU261" s="105">
        <v>0</v>
      </c>
      <c r="CV261" s="102">
        <v>0</v>
      </c>
      <c r="CW261" s="106">
        <f t="shared" si="730"/>
        <v>0</v>
      </c>
      <c r="CX261" s="105">
        <v>0</v>
      </c>
      <c r="CY261" s="102">
        <v>0</v>
      </c>
      <c r="CZ261" s="106">
        <f t="shared" si="731"/>
        <v>0</v>
      </c>
      <c r="DA261" s="105">
        <v>0</v>
      </c>
      <c r="DB261" s="102">
        <v>0</v>
      </c>
      <c r="DC261" s="106">
        <f t="shared" si="732"/>
        <v>0</v>
      </c>
      <c r="DD261" s="105">
        <v>0</v>
      </c>
      <c r="DE261" s="102">
        <v>0</v>
      </c>
      <c r="DF261" s="106">
        <f t="shared" si="733"/>
        <v>0</v>
      </c>
      <c r="DG261" s="105">
        <v>0</v>
      </c>
      <c r="DH261" s="102">
        <v>0</v>
      </c>
      <c r="DI261" s="106">
        <f t="shared" si="734"/>
        <v>0</v>
      </c>
      <c r="DJ261" s="105">
        <v>0</v>
      </c>
      <c r="DK261" s="102">
        <v>0</v>
      </c>
      <c r="DL261" s="106">
        <f t="shared" si="735"/>
        <v>0</v>
      </c>
      <c r="DM261" s="105">
        <v>0</v>
      </c>
      <c r="DN261" s="102">
        <v>0</v>
      </c>
      <c r="DO261" s="106">
        <f t="shared" si="736"/>
        <v>0</v>
      </c>
      <c r="DP261" s="105">
        <v>0</v>
      </c>
      <c r="DQ261" s="102">
        <v>0</v>
      </c>
      <c r="DR261" s="106">
        <f t="shared" si="737"/>
        <v>0</v>
      </c>
      <c r="DS261" s="105">
        <v>0</v>
      </c>
      <c r="DT261" s="102">
        <v>0</v>
      </c>
      <c r="DU261" s="106">
        <f t="shared" si="738"/>
        <v>0</v>
      </c>
      <c r="DV261" s="8">
        <f t="shared" si="740"/>
        <v>0</v>
      </c>
      <c r="DW261" s="5">
        <f t="shared" si="741"/>
        <v>0</v>
      </c>
    </row>
    <row r="262" spans="1:127" x14ac:dyDescent="0.3">
      <c r="A262" s="103">
        <v>2023</v>
      </c>
      <c r="B262" s="104" t="s">
        <v>25</v>
      </c>
      <c r="C262" s="105">
        <v>0</v>
      </c>
      <c r="D262" s="102">
        <v>0</v>
      </c>
      <c r="E262" s="106">
        <f t="shared" si="742"/>
        <v>0</v>
      </c>
      <c r="F262" s="105">
        <v>0</v>
      </c>
      <c r="G262" s="102">
        <v>0</v>
      </c>
      <c r="H262" s="106">
        <f t="shared" si="699"/>
        <v>0</v>
      </c>
      <c r="I262" s="105">
        <v>0</v>
      </c>
      <c r="J262" s="102">
        <v>0</v>
      </c>
      <c r="K262" s="106">
        <f t="shared" si="700"/>
        <v>0</v>
      </c>
      <c r="L262" s="105">
        <v>0</v>
      </c>
      <c r="M262" s="102">
        <v>0</v>
      </c>
      <c r="N262" s="106">
        <f t="shared" si="701"/>
        <v>0</v>
      </c>
      <c r="O262" s="105">
        <v>0</v>
      </c>
      <c r="P262" s="102">
        <v>0</v>
      </c>
      <c r="Q262" s="106">
        <f t="shared" si="702"/>
        <v>0</v>
      </c>
      <c r="R262" s="105">
        <v>0</v>
      </c>
      <c r="S262" s="102">
        <v>0</v>
      </c>
      <c r="T262" s="106">
        <f t="shared" si="703"/>
        <v>0</v>
      </c>
      <c r="U262" s="105">
        <v>0</v>
      </c>
      <c r="V262" s="102">
        <v>0</v>
      </c>
      <c r="W262" s="106">
        <f t="shared" si="704"/>
        <v>0</v>
      </c>
      <c r="X262" s="105">
        <v>0</v>
      </c>
      <c r="Y262" s="102">
        <v>0</v>
      </c>
      <c r="Z262" s="106">
        <f t="shared" si="705"/>
        <v>0</v>
      </c>
      <c r="AA262" s="105">
        <v>0</v>
      </c>
      <c r="AB262" s="102">
        <v>0</v>
      </c>
      <c r="AC262" s="106">
        <f t="shared" si="706"/>
        <v>0</v>
      </c>
      <c r="AD262" s="105">
        <v>0</v>
      </c>
      <c r="AE262" s="102">
        <v>0</v>
      </c>
      <c r="AF262" s="106">
        <f t="shared" si="707"/>
        <v>0</v>
      </c>
      <c r="AG262" s="105">
        <v>0</v>
      </c>
      <c r="AH262" s="102">
        <v>0</v>
      </c>
      <c r="AI262" s="106">
        <f t="shared" si="708"/>
        <v>0</v>
      </c>
      <c r="AJ262" s="105">
        <v>0</v>
      </c>
      <c r="AK262" s="102">
        <v>0</v>
      </c>
      <c r="AL262" s="106">
        <f t="shared" si="709"/>
        <v>0</v>
      </c>
      <c r="AM262" s="105">
        <v>0</v>
      </c>
      <c r="AN262" s="102">
        <v>0</v>
      </c>
      <c r="AO262" s="106">
        <f t="shared" si="710"/>
        <v>0</v>
      </c>
      <c r="AP262" s="105">
        <v>0</v>
      </c>
      <c r="AQ262" s="102">
        <v>0</v>
      </c>
      <c r="AR262" s="106">
        <f t="shared" si="711"/>
        <v>0</v>
      </c>
      <c r="AS262" s="105">
        <v>0</v>
      </c>
      <c r="AT262" s="102">
        <v>0</v>
      </c>
      <c r="AU262" s="106">
        <f t="shared" si="712"/>
        <v>0</v>
      </c>
      <c r="AV262" s="105">
        <v>0</v>
      </c>
      <c r="AW262" s="102">
        <v>0</v>
      </c>
      <c r="AX262" s="106">
        <f t="shared" si="713"/>
        <v>0</v>
      </c>
      <c r="AY262" s="105">
        <v>0</v>
      </c>
      <c r="AZ262" s="102">
        <v>0</v>
      </c>
      <c r="BA262" s="106">
        <f t="shared" si="714"/>
        <v>0</v>
      </c>
      <c r="BB262" s="105">
        <v>0</v>
      </c>
      <c r="BC262" s="102">
        <v>0</v>
      </c>
      <c r="BD262" s="106">
        <f t="shared" si="715"/>
        <v>0</v>
      </c>
      <c r="BE262" s="105">
        <v>0</v>
      </c>
      <c r="BF262" s="102">
        <v>0</v>
      </c>
      <c r="BG262" s="106">
        <f t="shared" si="716"/>
        <v>0</v>
      </c>
      <c r="BH262" s="105">
        <v>0</v>
      </c>
      <c r="BI262" s="102">
        <v>0</v>
      </c>
      <c r="BJ262" s="106">
        <f t="shared" si="717"/>
        <v>0</v>
      </c>
      <c r="BK262" s="105">
        <v>0</v>
      </c>
      <c r="BL262" s="102">
        <v>0</v>
      </c>
      <c r="BM262" s="106">
        <f t="shared" si="718"/>
        <v>0</v>
      </c>
      <c r="BN262" s="105">
        <v>0</v>
      </c>
      <c r="BO262" s="102">
        <v>0</v>
      </c>
      <c r="BP262" s="106">
        <f t="shared" si="719"/>
        <v>0</v>
      </c>
      <c r="BQ262" s="105">
        <v>0</v>
      </c>
      <c r="BR262" s="102">
        <v>0</v>
      </c>
      <c r="BS262" s="106">
        <f t="shared" si="720"/>
        <v>0</v>
      </c>
      <c r="BT262" s="105">
        <v>0</v>
      </c>
      <c r="BU262" s="102">
        <v>0</v>
      </c>
      <c r="BV262" s="106">
        <f t="shared" si="721"/>
        <v>0</v>
      </c>
      <c r="BW262" s="105">
        <v>0</v>
      </c>
      <c r="BX262" s="102">
        <v>0</v>
      </c>
      <c r="BY262" s="106">
        <f t="shared" si="722"/>
        <v>0</v>
      </c>
      <c r="BZ262" s="105">
        <v>0</v>
      </c>
      <c r="CA262" s="102">
        <v>0</v>
      </c>
      <c r="CB262" s="106">
        <f t="shared" si="723"/>
        <v>0</v>
      </c>
      <c r="CC262" s="105">
        <v>0</v>
      </c>
      <c r="CD262" s="102">
        <v>0</v>
      </c>
      <c r="CE262" s="106">
        <f t="shared" si="724"/>
        <v>0</v>
      </c>
      <c r="CF262" s="105">
        <v>0</v>
      </c>
      <c r="CG262" s="102">
        <v>0</v>
      </c>
      <c r="CH262" s="106">
        <f t="shared" si="725"/>
        <v>0</v>
      </c>
      <c r="CI262" s="105">
        <v>0</v>
      </c>
      <c r="CJ262" s="102">
        <v>0</v>
      </c>
      <c r="CK262" s="106">
        <f t="shared" si="726"/>
        <v>0</v>
      </c>
      <c r="CL262" s="105">
        <v>0</v>
      </c>
      <c r="CM262" s="102">
        <v>0</v>
      </c>
      <c r="CN262" s="106">
        <f t="shared" si="727"/>
        <v>0</v>
      </c>
      <c r="CO262" s="105">
        <v>0</v>
      </c>
      <c r="CP262" s="102">
        <v>0</v>
      </c>
      <c r="CQ262" s="106">
        <f t="shared" si="728"/>
        <v>0</v>
      </c>
      <c r="CR262" s="105">
        <v>0</v>
      </c>
      <c r="CS262" s="102">
        <v>0</v>
      </c>
      <c r="CT262" s="106">
        <f t="shared" si="729"/>
        <v>0</v>
      </c>
      <c r="CU262" s="105">
        <v>0</v>
      </c>
      <c r="CV262" s="102">
        <v>0</v>
      </c>
      <c r="CW262" s="106">
        <f t="shared" si="730"/>
        <v>0</v>
      </c>
      <c r="CX262" s="105">
        <v>0</v>
      </c>
      <c r="CY262" s="102">
        <v>0</v>
      </c>
      <c r="CZ262" s="106">
        <f t="shared" si="731"/>
        <v>0</v>
      </c>
      <c r="DA262" s="105">
        <v>0</v>
      </c>
      <c r="DB262" s="102">
        <v>0</v>
      </c>
      <c r="DC262" s="106">
        <f t="shared" si="732"/>
        <v>0</v>
      </c>
      <c r="DD262" s="105">
        <v>0</v>
      </c>
      <c r="DE262" s="102">
        <v>0</v>
      </c>
      <c r="DF262" s="106">
        <f t="shared" si="733"/>
        <v>0</v>
      </c>
      <c r="DG262" s="105">
        <v>0</v>
      </c>
      <c r="DH262" s="102">
        <v>0</v>
      </c>
      <c r="DI262" s="106">
        <f t="shared" si="734"/>
        <v>0</v>
      </c>
      <c r="DJ262" s="105">
        <v>0</v>
      </c>
      <c r="DK262" s="102">
        <v>0</v>
      </c>
      <c r="DL262" s="106">
        <f t="shared" si="735"/>
        <v>0</v>
      </c>
      <c r="DM262" s="105">
        <v>0</v>
      </c>
      <c r="DN262" s="102">
        <v>0</v>
      </c>
      <c r="DO262" s="106">
        <f t="shared" si="736"/>
        <v>0</v>
      </c>
      <c r="DP262" s="105">
        <v>0</v>
      </c>
      <c r="DQ262" s="102">
        <v>0</v>
      </c>
      <c r="DR262" s="106">
        <f t="shared" si="737"/>
        <v>0</v>
      </c>
      <c r="DS262" s="105">
        <v>0</v>
      </c>
      <c r="DT262" s="102">
        <v>0</v>
      </c>
      <c r="DU262" s="106">
        <f t="shared" si="738"/>
        <v>0</v>
      </c>
      <c r="DV262" s="8">
        <f t="shared" si="740"/>
        <v>0</v>
      </c>
      <c r="DW262" s="5">
        <f t="shared" si="741"/>
        <v>0</v>
      </c>
    </row>
    <row r="263" spans="1:127" x14ac:dyDescent="0.3">
      <c r="A263" s="103">
        <v>2023</v>
      </c>
      <c r="B263" s="106" t="s">
        <v>26</v>
      </c>
      <c r="C263" s="105">
        <v>0</v>
      </c>
      <c r="D263" s="102">
        <v>0</v>
      </c>
      <c r="E263" s="106">
        <f t="shared" si="742"/>
        <v>0</v>
      </c>
      <c r="F263" s="105">
        <v>0</v>
      </c>
      <c r="G263" s="102">
        <v>0</v>
      </c>
      <c r="H263" s="106">
        <f t="shared" si="699"/>
        <v>0</v>
      </c>
      <c r="I263" s="105">
        <v>0</v>
      </c>
      <c r="J263" s="102">
        <v>0</v>
      </c>
      <c r="K263" s="106">
        <f t="shared" si="700"/>
        <v>0</v>
      </c>
      <c r="L263" s="105">
        <v>0</v>
      </c>
      <c r="M263" s="102">
        <v>0</v>
      </c>
      <c r="N263" s="106">
        <f t="shared" si="701"/>
        <v>0</v>
      </c>
      <c r="O263" s="105">
        <v>0</v>
      </c>
      <c r="P263" s="102">
        <v>0</v>
      </c>
      <c r="Q263" s="106">
        <f t="shared" si="702"/>
        <v>0</v>
      </c>
      <c r="R263" s="105">
        <v>0</v>
      </c>
      <c r="S263" s="102">
        <v>0</v>
      </c>
      <c r="T263" s="106">
        <f t="shared" si="703"/>
        <v>0</v>
      </c>
      <c r="U263" s="105">
        <v>0</v>
      </c>
      <c r="V263" s="102">
        <v>0</v>
      </c>
      <c r="W263" s="106">
        <f t="shared" si="704"/>
        <v>0</v>
      </c>
      <c r="X263" s="105">
        <v>0</v>
      </c>
      <c r="Y263" s="102">
        <v>0</v>
      </c>
      <c r="Z263" s="106">
        <f t="shared" si="705"/>
        <v>0</v>
      </c>
      <c r="AA263" s="105">
        <v>0</v>
      </c>
      <c r="AB263" s="102">
        <v>0</v>
      </c>
      <c r="AC263" s="106">
        <f t="shared" si="706"/>
        <v>0</v>
      </c>
      <c r="AD263" s="105">
        <v>0</v>
      </c>
      <c r="AE263" s="102">
        <v>0</v>
      </c>
      <c r="AF263" s="106">
        <f t="shared" si="707"/>
        <v>0</v>
      </c>
      <c r="AG263" s="105">
        <v>0</v>
      </c>
      <c r="AH263" s="102">
        <v>0</v>
      </c>
      <c r="AI263" s="106">
        <f t="shared" si="708"/>
        <v>0</v>
      </c>
      <c r="AJ263" s="105">
        <v>0</v>
      </c>
      <c r="AK263" s="102">
        <v>0</v>
      </c>
      <c r="AL263" s="106">
        <f t="shared" si="709"/>
        <v>0</v>
      </c>
      <c r="AM263" s="105">
        <v>0</v>
      </c>
      <c r="AN263" s="102">
        <v>0</v>
      </c>
      <c r="AO263" s="106">
        <f t="shared" si="710"/>
        <v>0</v>
      </c>
      <c r="AP263" s="105">
        <v>0</v>
      </c>
      <c r="AQ263" s="102">
        <v>0</v>
      </c>
      <c r="AR263" s="106">
        <f t="shared" si="711"/>
        <v>0</v>
      </c>
      <c r="AS263" s="105">
        <v>0</v>
      </c>
      <c r="AT263" s="102">
        <v>0</v>
      </c>
      <c r="AU263" s="106">
        <f t="shared" si="712"/>
        <v>0</v>
      </c>
      <c r="AV263" s="105">
        <v>0</v>
      </c>
      <c r="AW263" s="102">
        <v>0</v>
      </c>
      <c r="AX263" s="106">
        <f t="shared" si="713"/>
        <v>0</v>
      </c>
      <c r="AY263" s="105">
        <v>0</v>
      </c>
      <c r="AZ263" s="102">
        <v>0</v>
      </c>
      <c r="BA263" s="106">
        <f t="shared" si="714"/>
        <v>0</v>
      </c>
      <c r="BB263" s="105">
        <v>0</v>
      </c>
      <c r="BC263" s="102">
        <v>0</v>
      </c>
      <c r="BD263" s="106">
        <f t="shared" si="715"/>
        <v>0</v>
      </c>
      <c r="BE263" s="105">
        <v>0</v>
      </c>
      <c r="BF263" s="102">
        <v>0</v>
      </c>
      <c r="BG263" s="106">
        <f t="shared" si="716"/>
        <v>0</v>
      </c>
      <c r="BH263" s="105">
        <v>0</v>
      </c>
      <c r="BI263" s="102">
        <v>0</v>
      </c>
      <c r="BJ263" s="106">
        <f t="shared" si="717"/>
        <v>0</v>
      </c>
      <c r="BK263" s="105">
        <v>0</v>
      </c>
      <c r="BL263" s="102">
        <v>0</v>
      </c>
      <c r="BM263" s="106">
        <f t="shared" si="718"/>
        <v>0</v>
      </c>
      <c r="BN263" s="105">
        <v>0</v>
      </c>
      <c r="BO263" s="102">
        <v>0</v>
      </c>
      <c r="BP263" s="106">
        <f t="shared" si="719"/>
        <v>0</v>
      </c>
      <c r="BQ263" s="105">
        <v>0</v>
      </c>
      <c r="BR263" s="102">
        <v>0</v>
      </c>
      <c r="BS263" s="106">
        <f t="shared" si="720"/>
        <v>0</v>
      </c>
      <c r="BT263" s="105">
        <v>0</v>
      </c>
      <c r="BU263" s="102">
        <v>0</v>
      </c>
      <c r="BV263" s="106">
        <f t="shared" si="721"/>
        <v>0</v>
      </c>
      <c r="BW263" s="105">
        <v>0</v>
      </c>
      <c r="BX263" s="102">
        <v>0</v>
      </c>
      <c r="BY263" s="106">
        <f t="shared" si="722"/>
        <v>0</v>
      </c>
      <c r="BZ263" s="105">
        <v>0</v>
      </c>
      <c r="CA263" s="102">
        <v>0</v>
      </c>
      <c r="CB263" s="106">
        <f t="shared" si="723"/>
        <v>0</v>
      </c>
      <c r="CC263" s="105">
        <v>0</v>
      </c>
      <c r="CD263" s="102">
        <v>0</v>
      </c>
      <c r="CE263" s="106">
        <f t="shared" si="724"/>
        <v>0</v>
      </c>
      <c r="CF263" s="105">
        <v>0</v>
      </c>
      <c r="CG263" s="102">
        <v>0</v>
      </c>
      <c r="CH263" s="106">
        <f t="shared" si="725"/>
        <v>0</v>
      </c>
      <c r="CI263" s="105">
        <v>0</v>
      </c>
      <c r="CJ263" s="102">
        <v>0</v>
      </c>
      <c r="CK263" s="106">
        <f t="shared" si="726"/>
        <v>0</v>
      </c>
      <c r="CL263" s="105">
        <v>0</v>
      </c>
      <c r="CM263" s="102">
        <v>0</v>
      </c>
      <c r="CN263" s="106">
        <f t="shared" si="727"/>
        <v>0</v>
      </c>
      <c r="CO263" s="105">
        <v>0</v>
      </c>
      <c r="CP263" s="102">
        <v>0</v>
      </c>
      <c r="CQ263" s="106">
        <f t="shared" si="728"/>
        <v>0</v>
      </c>
      <c r="CR263" s="105">
        <v>0</v>
      </c>
      <c r="CS263" s="102">
        <v>0</v>
      </c>
      <c r="CT263" s="106">
        <f t="shared" si="729"/>
        <v>0</v>
      </c>
      <c r="CU263" s="105">
        <v>0</v>
      </c>
      <c r="CV263" s="102">
        <v>0</v>
      </c>
      <c r="CW263" s="106">
        <f t="shared" si="730"/>
        <v>0</v>
      </c>
      <c r="CX263" s="105">
        <v>0</v>
      </c>
      <c r="CY263" s="102">
        <v>0</v>
      </c>
      <c r="CZ263" s="106">
        <f t="shared" si="731"/>
        <v>0</v>
      </c>
      <c r="DA263" s="105">
        <v>0</v>
      </c>
      <c r="DB263" s="102">
        <v>0</v>
      </c>
      <c r="DC263" s="106">
        <f t="shared" si="732"/>
        <v>0</v>
      </c>
      <c r="DD263" s="105">
        <v>0</v>
      </c>
      <c r="DE263" s="102">
        <v>0</v>
      </c>
      <c r="DF263" s="106">
        <f t="shared" si="733"/>
        <v>0</v>
      </c>
      <c r="DG263" s="105">
        <v>0</v>
      </c>
      <c r="DH263" s="102">
        <v>0</v>
      </c>
      <c r="DI263" s="106">
        <f t="shared" si="734"/>
        <v>0</v>
      </c>
      <c r="DJ263" s="105">
        <v>0</v>
      </c>
      <c r="DK263" s="102">
        <v>0</v>
      </c>
      <c r="DL263" s="106">
        <f t="shared" si="735"/>
        <v>0</v>
      </c>
      <c r="DM263" s="105">
        <v>0</v>
      </c>
      <c r="DN263" s="102">
        <v>0</v>
      </c>
      <c r="DO263" s="106">
        <f t="shared" si="736"/>
        <v>0</v>
      </c>
      <c r="DP263" s="105">
        <v>0</v>
      </c>
      <c r="DQ263" s="102">
        <v>0</v>
      </c>
      <c r="DR263" s="106">
        <f t="shared" si="737"/>
        <v>0</v>
      </c>
      <c r="DS263" s="105">
        <v>0</v>
      </c>
      <c r="DT263" s="102">
        <v>0</v>
      </c>
      <c r="DU263" s="106">
        <f t="shared" si="738"/>
        <v>0</v>
      </c>
      <c r="DV263" s="8">
        <f t="shared" si="740"/>
        <v>0</v>
      </c>
      <c r="DW263" s="5">
        <f t="shared" si="741"/>
        <v>0</v>
      </c>
    </row>
    <row r="264" spans="1:127" x14ac:dyDescent="0.3">
      <c r="A264" s="103">
        <v>2023</v>
      </c>
      <c r="B264" s="104" t="s">
        <v>27</v>
      </c>
      <c r="C264" s="105">
        <v>0</v>
      </c>
      <c r="D264" s="102">
        <v>0</v>
      </c>
      <c r="E264" s="106">
        <f t="shared" si="742"/>
        <v>0</v>
      </c>
      <c r="F264" s="105">
        <v>0</v>
      </c>
      <c r="G264" s="102">
        <v>0</v>
      </c>
      <c r="H264" s="106">
        <f t="shared" si="699"/>
        <v>0</v>
      </c>
      <c r="I264" s="105">
        <v>0</v>
      </c>
      <c r="J264" s="102">
        <v>0</v>
      </c>
      <c r="K264" s="106">
        <f t="shared" si="700"/>
        <v>0</v>
      </c>
      <c r="L264" s="105">
        <v>0</v>
      </c>
      <c r="M264" s="102">
        <v>0</v>
      </c>
      <c r="N264" s="106">
        <f t="shared" si="701"/>
        <v>0</v>
      </c>
      <c r="O264" s="105">
        <v>0</v>
      </c>
      <c r="P264" s="102">
        <v>0</v>
      </c>
      <c r="Q264" s="106">
        <f t="shared" si="702"/>
        <v>0</v>
      </c>
      <c r="R264" s="105">
        <v>0</v>
      </c>
      <c r="S264" s="102">
        <v>0</v>
      </c>
      <c r="T264" s="106">
        <f t="shared" si="703"/>
        <v>0</v>
      </c>
      <c r="U264" s="105">
        <v>0</v>
      </c>
      <c r="V264" s="102">
        <v>0</v>
      </c>
      <c r="W264" s="106">
        <f t="shared" si="704"/>
        <v>0</v>
      </c>
      <c r="X264" s="105">
        <v>0</v>
      </c>
      <c r="Y264" s="102">
        <v>0</v>
      </c>
      <c r="Z264" s="106">
        <f t="shared" si="705"/>
        <v>0</v>
      </c>
      <c r="AA264" s="105">
        <v>0</v>
      </c>
      <c r="AB264" s="102">
        <v>0</v>
      </c>
      <c r="AC264" s="106">
        <f t="shared" si="706"/>
        <v>0</v>
      </c>
      <c r="AD264" s="105">
        <v>0</v>
      </c>
      <c r="AE264" s="102">
        <v>0</v>
      </c>
      <c r="AF264" s="106">
        <f t="shared" si="707"/>
        <v>0</v>
      </c>
      <c r="AG264" s="105">
        <v>0</v>
      </c>
      <c r="AH264" s="102">
        <v>0</v>
      </c>
      <c r="AI264" s="106">
        <f t="shared" si="708"/>
        <v>0</v>
      </c>
      <c r="AJ264" s="105">
        <v>0</v>
      </c>
      <c r="AK264" s="102">
        <v>0</v>
      </c>
      <c r="AL264" s="106">
        <f t="shared" si="709"/>
        <v>0</v>
      </c>
      <c r="AM264" s="105">
        <v>0</v>
      </c>
      <c r="AN264" s="102">
        <v>0</v>
      </c>
      <c r="AO264" s="106">
        <f t="shared" si="710"/>
        <v>0</v>
      </c>
      <c r="AP264" s="105">
        <v>0</v>
      </c>
      <c r="AQ264" s="102">
        <v>0</v>
      </c>
      <c r="AR264" s="106">
        <f t="shared" si="711"/>
        <v>0</v>
      </c>
      <c r="AS264" s="105">
        <v>0</v>
      </c>
      <c r="AT264" s="102">
        <v>0</v>
      </c>
      <c r="AU264" s="106">
        <f t="shared" si="712"/>
        <v>0</v>
      </c>
      <c r="AV264" s="105">
        <v>0</v>
      </c>
      <c r="AW264" s="102">
        <v>0</v>
      </c>
      <c r="AX264" s="106">
        <f t="shared" si="713"/>
        <v>0</v>
      </c>
      <c r="AY264" s="105">
        <v>0</v>
      </c>
      <c r="AZ264" s="102">
        <v>0</v>
      </c>
      <c r="BA264" s="106">
        <f t="shared" si="714"/>
        <v>0</v>
      </c>
      <c r="BB264" s="105">
        <v>0</v>
      </c>
      <c r="BC264" s="102">
        <v>0</v>
      </c>
      <c r="BD264" s="106">
        <f t="shared" si="715"/>
        <v>0</v>
      </c>
      <c r="BE264" s="105">
        <v>0</v>
      </c>
      <c r="BF264" s="102">
        <v>0</v>
      </c>
      <c r="BG264" s="106">
        <f t="shared" si="716"/>
        <v>0</v>
      </c>
      <c r="BH264" s="105">
        <v>0</v>
      </c>
      <c r="BI264" s="102">
        <v>0</v>
      </c>
      <c r="BJ264" s="106">
        <f t="shared" si="717"/>
        <v>0</v>
      </c>
      <c r="BK264" s="105">
        <v>0</v>
      </c>
      <c r="BL264" s="102">
        <v>0</v>
      </c>
      <c r="BM264" s="106">
        <f t="shared" si="718"/>
        <v>0</v>
      </c>
      <c r="BN264" s="105">
        <v>0</v>
      </c>
      <c r="BO264" s="102">
        <v>0</v>
      </c>
      <c r="BP264" s="106">
        <f t="shared" si="719"/>
        <v>0</v>
      </c>
      <c r="BQ264" s="105">
        <v>0</v>
      </c>
      <c r="BR264" s="102">
        <v>0</v>
      </c>
      <c r="BS264" s="106">
        <f t="shared" si="720"/>
        <v>0</v>
      </c>
      <c r="BT264" s="105">
        <v>0</v>
      </c>
      <c r="BU264" s="102">
        <v>0</v>
      </c>
      <c r="BV264" s="106">
        <f t="shared" si="721"/>
        <v>0</v>
      </c>
      <c r="BW264" s="105">
        <v>0</v>
      </c>
      <c r="BX264" s="102">
        <v>0</v>
      </c>
      <c r="BY264" s="106">
        <f t="shared" si="722"/>
        <v>0</v>
      </c>
      <c r="BZ264" s="105">
        <v>0</v>
      </c>
      <c r="CA264" s="102">
        <v>0</v>
      </c>
      <c r="CB264" s="106">
        <f t="shared" si="723"/>
        <v>0</v>
      </c>
      <c r="CC264" s="105">
        <v>0</v>
      </c>
      <c r="CD264" s="102">
        <v>0</v>
      </c>
      <c r="CE264" s="106">
        <f t="shared" si="724"/>
        <v>0</v>
      </c>
      <c r="CF264" s="105">
        <v>0</v>
      </c>
      <c r="CG264" s="102">
        <v>0</v>
      </c>
      <c r="CH264" s="106">
        <f t="shared" si="725"/>
        <v>0</v>
      </c>
      <c r="CI264" s="105">
        <v>0</v>
      </c>
      <c r="CJ264" s="102">
        <v>0</v>
      </c>
      <c r="CK264" s="106">
        <f t="shared" si="726"/>
        <v>0</v>
      </c>
      <c r="CL264" s="105">
        <v>0</v>
      </c>
      <c r="CM264" s="102">
        <v>0</v>
      </c>
      <c r="CN264" s="106">
        <f t="shared" si="727"/>
        <v>0</v>
      </c>
      <c r="CO264" s="105">
        <v>0</v>
      </c>
      <c r="CP264" s="102">
        <v>0</v>
      </c>
      <c r="CQ264" s="106">
        <f t="shared" si="728"/>
        <v>0</v>
      </c>
      <c r="CR264" s="105">
        <v>0</v>
      </c>
      <c r="CS264" s="102">
        <v>0</v>
      </c>
      <c r="CT264" s="106">
        <f t="shared" si="729"/>
        <v>0</v>
      </c>
      <c r="CU264" s="105">
        <v>0</v>
      </c>
      <c r="CV264" s="102">
        <v>0</v>
      </c>
      <c r="CW264" s="106">
        <f t="shared" si="730"/>
        <v>0</v>
      </c>
      <c r="CX264" s="105">
        <v>0</v>
      </c>
      <c r="CY264" s="102">
        <v>0</v>
      </c>
      <c r="CZ264" s="106">
        <f t="shared" si="731"/>
        <v>0</v>
      </c>
      <c r="DA264" s="105">
        <v>0</v>
      </c>
      <c r="DB264" s="102">
        <v>0</v>
      </c>
      <c r="DC264" s="106">
        <f t="shared" si="732"/>
        <v>0</v>
      </c>
      <c r="DD264" s="105">
        <v>0</v>
      </c>
      <c r="DE264" s="102">
        <v>0</v>
      </c>
      <c r="DF264" s="106">
        <f t="shared" si="733"/>
        <v>0</v>
      </c>
      <c r="DG264" s="105">
        <v>0</v>
      </c>
      <c r="DH264" s="102">
        <v>0</v>
      </c>
      <c r="DI264" s="106">
        <f t="shared" si="734"/>
        <v>0</v>
      </c>
      <c r="DJ264" s="105">
        <v>0</v>
      </c>
      <c r="DK264" s="102">
        <v>0</v>
      </c>
      <c r="DL264" s="106">
        <f t="shared" si="735"/>
        <v>0</v>
      </c>
      <c r="DM264" s="105">
        <v>0</v>
      </c>
      <c r="DN264" s="102">
        <v>0</v>
      </c>
      <c r="DO264" s="106">
        <f t="shared" si="736"/>
        <v>0</v>
      </c>
      <c r="DP264" s="105">
        <v>0</v>
      </c>
      <c r="DQ264" s="102">
        <v>0</v>
      </c>
      <c r="DR264" s="106">
        <f t="shared" si="737"/>
        <v>0</v>
      </c>
      <c r="DS264" s="105">
        <v>0</v>
      </c>
      <c r="DT264" s="102">
        <v>0</v>
      </c>
      <c r="DU264" s="106">
        <f t="shared" si="738"/>
        <v>0</v>
      </c>
      <c r="DV264" s="8">
        <f t="shared" si="740"/>
        <v>0</v>
      </c>
      <c r="DW264" s="5">
        <f t="shared" si="741"/>
        <v>0</v>
      </c>
    </row>
    <row r="265" spans="1:127" ht="15" thickBot="1" x14ac:dyDescent="0.35">
      <c r="A265" s="59"/>
      <c r="B265" s="46" t="s">
        <v>28</v>
      </c>
      <c r="C265" s="27">
        <f t="shared" ref="C265:D265" si="743">SUM(C253:C264)</f>
        <v>0</v>
      </c>
      <c r="D265" s="26">
        <f t="shared" si="743"/>
        <v>0</v>
      </c>
      <c r="E265" s="40"/>
      <c r="F265" s="27">
        <f t="shared" ref="F265:G265" si="744">SUM(F253:F264)</f>
        <v>0</v>
      </c>
      <c r="G265" s="26">
        <f t="shared" si="744"/>
        <v>0</v>
      </c>
      <c r="H265" s="40"/>
      <c r="I265" s="27">
        <f t="shared" ref="I265:J265" si="745">SUM(I253:I264)</f>
        <v>0</v>
      </c>
      <c r="J265" s="26">
        <f t="shared" si="745"/>
        <v>0</v>
      </c>
      <c r="K265" s="40"/>
      <c r="L265" s="27">
        <f t="shared" ref="L265:M265" si="746">SUM(L253:L264)</f>
        <v>0</v>
      </c>
      <c r="M265" s="26">
        <f t="shared" si="746"/>
        <v>0</v>
      </c>
      <c r="N265" s="40"/>
      <c r="O265" s="27">
        <f t="shared" ref="O265:P265" si="747">SUM(O253:O264)</f>
        <v>0</v>
      </c>
      <c r="P265" s="26">
        <f t="shared" si="747"/>
        <v>0</v>
      </c>
      <c r="Q265" s="40"/>
      <c r="R265" s="27">
        <f t="shared" ref="R265:S265" si="748">SUM(R253:R264)</f>
        <v>0</v>
      </c>
      <c r="S265" s="26">
        <f t="shared" si="748"/>
        <v>0</v>
      </c>
      <c r="T265" s="40"/>
      <c r="U265" s="27">
        <f t="shared" ref="U265:V265" si="749">SUM(U253:U264)</f>
        <v>0</v>
      </c>
      <c r="V265" s="26">
        <f t="shared" si="749"/>
        <v>0</v>
      </c>
      <c r="W265" s="40"/>
      <c r="X265" s="27">
        <f t="shared" ref="X265:Y265" si="750">SUM(X253:X264)</f>
        <v>0</v>
      </c>
      <c r="Y265" s="26">
        <f t="shared" si="750"/>
        <v>0</v>
      </c>
      <c r="Z265" s="40"/>
      <c r="AA265" s="27">
        <f t="shared" ref="AA265:AB265" si="751">SUM(AA253:AA264)</f>
        <v>0</v>
      </c>
      <c r="AB265" s="26">
        <f t="shared" si="751"/>
        <v>0</v>
      </c>
      <c r="AC265" s="40"/>
      <c r="AD265" s="27">
        <f t="shared" ref="AD265:AE265" si="752">SUM(AD253:AD264)</f>
        <v>0</v>
      </c>
      <c r="AE265" s="26">
        <f t="shared" si="752"/>
        <v>0</v>
      </c>
      <c r="AF265" s="40"/>
      <c r="AG265" s="27">
        <f t="shared" ref="AG265:AH265" si="753">SUM(AG253:AG264)</f>
        <v>0</v>
      </c>
      <c r="AH265" s="26">
        <f t="shared" si="753"/>
        <v>0</v>
      </c>
      <c r="AI265" s="40"/>
      <c r="AJ265" s="27">
        <f t="shared" ref="AJ265:AK265" si="754">SUM(AJ253:AJ264)</f>
        <v>0</v>
      </c>
      <c r="AK265" s="26">
        <f t="shared" si="754"/>
        <v>0</v>
      </c>
      <c r="AL265" s="40"/>
      <c r="AM265" s="27">
        <f t="shared" ref="AM265:AN265" si="755">SUM(AM253:AM264)</f>
        <v>0</v>
      </c>
      <c r="AN265" s="26">
        <f t="shared" si="755"/>
        <v>0</v>
      </c>
      <c r="AO265" s="40"/>
      <c r="AP265" s="27">
        <f t="shared" ref="AP265:AQ265" si="756">SUM(AP253:AP264)</f>
        <v>0</v>
      </c>
      <c r="AQ265" s="26">
        <f t="shared" si="756"/>
        <v>0</v>
      </c>
      <c r="AR265" s="40"/>
      <c r="AS265" s="27">
        <f t="shared" ref="AS265:AT265" si="757">SUM(AS253:AS264)</f>
        <v>0</v>
      </c>
      <c r="AT265" s="26">
        <f t="shared" si="757"/>
        <v>0</v>
      </c>
      <c r="AU265" s="40"/>
      <c r="AV265" s="27">
        <f t="shared" ref="AV265:AW265" si="758">SUM(AV253:AV264)</f>
        <v>0</v>
      </c>
      <c r="AW265" s="26">
        <f t="shared" si="758"/>
        <v>0</v>
      </c>
      <c r="AX265" s="40"/>
      <c r="AY265" s="27">
        <f t="shared" ref="AY265:AZ265" si="759">SUM(AY253:AY264)</f>
        <v>0</v>
      </c>
      <c r="AZ265" s="26">
        <f t="shared" si="759"/>
        <v>0</v>
      </c>
      <c r="BA265" s="40"/>
      <c r="BB265" s="27">
        <f t="shared" ref="BB265:BC265" si="760">SUM(BB253:BB264)</f>
        <v>0</v>
      </c>
      <c r="BC265" s="26">
        <f t="shared" si="760"/>
        <v>0</v>
      </c>
      <c r="BD265" s="40"/>
      <c r="BE265" s="27">
        <f t="shared" ref="BE265:BF265" si="761">SUM(BE253:BE264)</f>
        <v>0</v>
      </c>
      <c r="BF265" s="26">
        <f t="shared" si="761"/>
        <v>0</v>
      </c>
      <c r="BG265" s="40"/>
      <c r="BH265" s="27">
        <f t="shared" ref="BH265:BI265" si="762">SUM(BH253:BH264)</f>
        <v>0</v>
      </c>
      <c r="BI265" s="26">
        <f t="shared" si="762"/>
        <v>0</v>
      </c>
      <c r="BJ265" s="40"/>
      <c r="BK265" s="27">
        <f t="shared" ref="BK265:BL265" si="763">SUM(BK253:BK264)</f>
        <v>0</v>
      </c>
      <c r="BL265" s="26">
        <f t="shared" si="763"/>
        <v>0</v>
      </c>
      <c r="BM265" s="40"/>
      <c r="BN265" s="27">
        <f t="shared" ref="BN265:BO265" si="764">SUM(BN253:BN264)</f>
        <v>0</v>
      </c>
      <c r="BO265" s="26">
        <f t="shared" si="764"/>
        <v>0</v>
      </c>
      <c r="BP265" s="40"/>
      <c r="BQ265" s="27">
        <f t="shared" ref="BQ265:BR265" si="765">SUM(BQ253:BQ264)</f>
        <v>0</v>
      </c>
      <c r="BR265" s="26">
        <f t="shared" si="765"/>
        <v>0</v>
      </c>
      <c r="BS265" s="40"/>
      <c r="BT265" s="27">
        <f t="shared" ref="BT265:BU265" si="766">SUM(BT253:BT264)</f>
        <v>0</v>
      </c>
      <c r="BU265" s="26">
        <f t="shared" si="766"/>
        <v>0</v>
      </c>
      <c r="BV265" s="40"/>
      <c r="BW265" s="27">
        <f t="shared" ref="BW265:BX265" si="767">SUM(BW253:BW264)</f>
        <v>0</v>
      </c>
      <c r="BX265" s="26">
        <f t="shared" si="767"/>
        <v>0</v>
      </c>
      <c r="BY265" s="40"/>
      <c r="BZ265" s="27">
        <f t="shared" ref="BZ265:CA265" si="768">SUM(BZ253:BZ264)</f>
        <v>0</v>
      </c>
      <c r="CA265" s="26">
        <f t="shared" si="768"/>
        <v>0</v>
      </c>
      <c r="CB265" s="40"/>
      <c r="CC265" s="27">
        <f t="shared" ref="CC265:CD265" si="769">SUM(CC253:CC264)</f>
        <v>0</v>
      </c>
      <c r="CD265" s="26">
        <f t="shared" si="769"/>
        <v>0</v>
      </c>
      <c r="CE265" s="40"/>
      <c r="CF265" s="27">
        <f t="shared" ref="CF265:CG265" si="770">SUM(CF253:CF264)</f>
        <v>0</v>
      </c>
      <c r="CG265" s="26">
        <f t="shared" si="770"/>
        <v>0</v>
      </c>
      <c r="CH265" s="40"/>
      <c r="CI265" s="27">
        <f t="shared" ref="CI265:CJ265" si="771">SUM(CI253:CI264)</f>
        <v>0</v>
      </c>
      <c r="CJ265" s="26">
        <f t="shared" si="771"/>
        <v>0</v>
      </c>
      <c r="CK265" s="40"/>
      <c r="CL265" s="27">
        <f t="shared" ref="CL265:CM265" si="772">SUM(CL253:CL264)</f>
        <v>7.9200000000000007E-2</v>
      </c>
      <c r="CM265" s="26">
        <f t="shared" si="772"/>
        <v>4.5449999999999999</v>
      </c>
      <c r="CN265" s="40"/>
      <c r="CO265" s="27">
        <f t="shared" ref="CO265:CP265" si="773">SUM(CO253:CO264)</f>
        <v>0</v>
      </c>
      <c r="CP265" s="26">
        <f t="shared" si="773"/>
        <v>0</v>
      </c>
      <c r="CQ265" s="40"/>
      <c r="CR265" s="27">
        <f t="shared" ref="CR265:CS265" si="774">SUM(CR253:CR264)</f>
        <v>0</v>
      </c>
      <c r="CS265" s="26">
        <f t="shared" si="774"/>
        <v>0</v>
      </c>
      <c r="CT265" s="40"/>
      <c r="CU265" s="27">
        <f t="shared" ref="CU265:CV265" si="775">SUM(CU253:CU264)</f>
        <v>0</v>
      </c>
      <c r="CV265" s="26">
        <f t="shared" si="775"/>
        <v>0</v>
      </c>
      <c r="CW265" s="40"/>
      <c r="CX265" s="27">
        <f t="shared" ref="CX265:CY265" si="776">SUM(CX253:CX264)</f>
        <v>0</v>
      </c>
      <c r="CY265" s="26">
        <f t="shared" si="776"/>
        <v>0</v>
      </c>
      <c r="CZ265" s="40"/>
      <c r="DA265" s="27">
        <f t="shared" ref="DA265:DB265" si="777">SUM(DA253:DA264)</f>
        <v>0</v>
      </c>
      <c r="DB265" s="26">
        <f t="shared" si="777"/>
        <v>0</v>
      </c>
      <c r="DC265" s="40"/>
      <c r="DD265" s="27">
        <f t="shared" ref="DD265:DE265" si="778">SUM(DD253:DD264)</f>
        <v>0</v>
      </c>
      <c r="DE265" s="26">
        <f t="shared" si="778"/>
        <v>0</v>
      </c>
      <c r="DF265" s="40"/>
      <c r="DG265" s="27">
        <f t="shared" ref="DG265:DH265" si="779">SUM(DG253:DG264)</f>
        <v>0</v>
      </c>
      <c r="DH265" s="26">
        <f t="shared" si="779"/>
        <v>0</v>
      </c>
      <c r="DI265" s="40"/>
      <c r="DJ265" s="27">
        <f t="shared" ref="DJ265:DK265" si="780">SUM(DJ253:DJ264)</f>
        <v>0</v>
      </c>
      <c r="DK265" s="26">
        <f t="shared" si="780"/>
        <v>0</v>
      </c>
      <c r="DL265" s="40"/>
      <c r="DM265" s="27">
        <f t="shared" ref="DM265:DN265" si="781">SUM(DM253:DM264)</f>
        <v>0</v>
      </c>
      <c r="DN265" s="26">
        <f t="shared" si="781"/>
        <v>0</v>
      </c>
      <c r="DO265" s="40"/>
      <c r="DP265" s="27">
        <f t="shared" ref="DP265:DQ265" si="782">SUM(DP253:DP264)</f>
        <v>0</v>
      </c>
      <c r="DQ265" s="26">
        <f t="shared" si="782"/>
        <v>0</v>
      </c>
      <c r="DR265" s="40"/>
      <c r="DS265" s="27">
        <f t="shared" ref="DS265:DT265" si="783">SUM(DS253:DS264)</f>
        <v>8303.3279999999995</v>
      </c>
      <c r="DT265" s="26">
        <f t="shared" si="783"/>
        <v>37053.493999999999</v>
      </c>
      <c r="DU265" s="40"/>
      <c r="DV265" s="27">
        <f t="shared" si="740"/>
        <v>8303.4071999999996</v>
      </c>
      <c r="DW265" s="28">
        <f t="shared" si="741"/>
        <v>37058.038999999997</v>
      </c>
    </row>
  </sheetData>
  <mergeCells count="43"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  <mergeCell ref="DS4:DU4"/>
    <mergeCell ref="C4:E4"/>
    <mergeCell ref="AD4:AF4"/>
    <mergeCell ref="DJ4:DL4"/>
    <mergeCell ref="DP4:DR4"/>
    <mergeCell ref="F4:H4"/>
    <mergeCell ref="X4:Z4"/>
    <mergeCell ref="BB4:BD4"/>
    <mergeCell ref="BW4:BY4"/>
    <mergeCell ref="CU4:CW4"/>
    <mergeCell ref="BK4:BM4"/>
    <mergeCell ref="CO4:CQ4"/>
    <mergeCell ref="DG4:DI4"/>
    <mergeCell ref="CC4:CE4"/>
    <mergeCell ref="CF4:CH4"/>
    <mergeCell ref="L4:N4"/>
    <mergeCell ref="AA4:AC4"/>
    <mergeCell ref="CX4:CZ4"/>
    <mergeCell ref="AJ4:AL4"/>
    <mergeCell ref="DD4:DF4"/>
    <mergeCell ref="DM4:DO4"/>
    <mergeCell ref="AY4:BA4"/>
    <mergeCell ref="DA4:DC4"/>
    <mergeCell ref="CR4:CT4"/>
    <mergeCell ref="BT4:BV4"/>
    <mergeCell ref="BQ4:BS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FS220" sqref="FS220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1.33203125" style="2" bestFit="1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1" style="2" bestFit="1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107" customFormat="1" ht="21" customHeight="1" x14ac:dyDescent="0.35">
      <c r="B2" s="77" t="s">
        <v>29</v>
      </c>
      <c r="C2" s="108" t="s">
        <v>38</v>
      </c>
      <c r="D2" s="109"/>
      <c r="F2" s="110"/>
      <c r="G2" s="109"/>
      <c r="J2" s="109"/>
      <c r="M2" s="109"/>
      <c r="P2" s="109"/>
      <c r="S2" s="109"/>
      <c r="V2" s="109"/>
      <c r="Y2" s="109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09"/>
      <c r="AZ2" s="109"/>
      <c r="BA2" s="109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J2" s="109"/>
      <c r="FL2" s="109"/>
      <c r="FM2" s="109"/>
      <c r="FN2" s="109"/>
      <c r="FP2" s="109"/>
      <c r="FR2" s="111"/>
      <c r="FS2" s="111"/>
      <c r="FT2" s="109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99" t="s">
        <v>0</v>
      </c>
      <c r="B4" s="100"/>
      <c r="C4" s="89" t="s">
        <v>96</v>
      </c>
      <c r="D4" s="90"/>
      <c r="E4" s="91"/>
      <c r="F4" s="89" t="s">
        <v>59</v>
      </c>
      <c r="G4" s="90"/>
      <c r="H4" s="91"/>
      <c r="I4" s="89" t="s">
        <v>3</v>
      </c>
      <c r="J4" s="90"/>
      <c r="K4" s="91"/>
      <c r="L4" s="89" t="s">
        <v>46</v>
      </c>
      <c r="M4" s="90"/>
      <c r="N4" s="91"/>
      <c r="O4" s="89" t="s">
        <v>10</v>
      </c>
      <c r="P4" s="90"/>
      <c r="Q4" s="91"/>
      <c r="R4" s="89" t="s">
        <v>66</v>
      </c>
      <c r="S4" s="90"/>
      <c r="T4" s="91"/>
      <c r="U4" s="89" t="s">
        <v>95</v>
      </c>
      <c r="V4" s="90"/>
      <c r="W4" s="91"/>
      <c r="X4" s="89" t="s">
        <v>45</v>
      </c>
      <c r="Y4" s="90"/>
      <c r="Z4" s="91"/>
      <c r="AA4" s="92" t="s">
        <v>80</v>
      </c>
      <c r="AB4" s="93"/>
      <c r="AC4" s="94"/>
      <c r="AD4" s="92" t="s">
        <v>31</v>
      </c>
      <c r="AE4" s="93"/>
      <c r="AF4" s="94"/>
      <c r="AG4" s="89" t="s">
        <v>62</v>
      </c>
      <c r="AH4" s="90"/>
      <c r="AI4" s="91"/>
      <c r="AJ4" s="89" t="s">
        <v>58</v>
      </c>
      <c r="AK4" s="90"/>
      <c r="AL4" s="91"/>
      <c r="AM4" s="89" t="s">
        <v>56</v>
      </c>
      <c r="AN4" s="90"/>
      <c r="AO4" s="91"/>
      <c r="AP4" s="89" t="s">
        <v>47</v>
      </c>
      <c r="AQ4" s="90"/>
      <c r="AR4" s="91"/>
      <c r="AS4" s="89" t="s">
        <v>90</v>
      </c>
      <c r="AT4" s="90"/>
      <c r="AU4" s="91"/>
      <c r="AV4" s="89" t="s">
        <v>79</v>
      </c>
      <c r="AW4" s="90"/>
      <c r="AX4" s="91"/>
      <c r="AY4" s="95" t="s">
        <v>94</v>
      </c>
      <c r="AZ4" s="90"/>
      <c r="BA4" s="91"/>
      <c r="BB4" s="89" t="s">
        <v>92</v>
      </c>
      <c r="BC4" s="90"/>
      <c r="BD4" s="91"/>
      <c r="BE4" s="89" t="s">
        <v>73</v>
      </c>
      <c r="BF4" s="90"/>
      <c r="BG4" s="91"/>
      <c r="BH4" s="89" t="s">
        <v>4</v>
      </c>
      <c r="BI4" s="90"/>
      <c r="BJ4" s="91"/>
      <c r="BK4" s="89" t="s">
        <v>41</v>
      </c>
      <c r="BL4" s="90"/>
      <c r="BM4" s="91"/>
      <c r="BN4" s="89" t="s">
        <v>57</v>
      </c>
      <c r="BO4" s="90"/>
      <c r="BP4" s="91"/>
      <c r="BQ4" s="89" t="s">
        <v>77</v>
      </c>
      <c r="BR4" s="90"/>
      <c r="BS4" s="91"/>
      <c r="BT4" s="89" t="s">
        <v>61</v>
      </c>
      <c r="BU4" s="90"/>
      <c r="BV4" s="91"/>
      <c r="BW4" s="96" t="s">
        <v>64</v>
      </c>
      <c r="BX4" s="97"/>
      <c r="BY4" s="98"/>
      <c r="BZ4" s="92" t="s">
        <v>42</v>
      </c>
      <c r="CA4" s="93"/>
      <c r="CB4" s="94"/>
      <c r="CC4" s="89" t="s">
        <v>70</v>
      </c>
      <c r="CD4" s="90"/>
      <c r="CE4" s="91"/>
      <c r="CF4" s="89" t="s">
        <v>76</v>
      </c>
      <c r="CG4" s="90"/>
      <c r="CH4" s="91"/>
      <c r="CI4" s="92" t="s">
        <v>43</v>
      </c>
      <c r="CJ4" s="93"/>
      <c r="CK4" s="94"/>
      <c r="CL4" s="89" t="s">
        <v>88</v>
      </c>
      <c r="CM4" s="90"/>
      <c r="CN4" s="91"/>
      <c r="CO4" s="89" t="s">
        <v>98</v>
      </c>
      <c r="CP4" s="90"/>
      <c r="CQ4" s="91"/>
      <c r="CR4" s="89" t="s">
        <v>5</v>
      </c>
      <c r="CS4" s="90"/>
      <c r="CT4" s="91"/>
      <c r="CU4" s="92" t="s">
        <v>1</v>
      </c>
      <c r="CV4" s="93"/>
      <c r="CW4" s="94"/>
      <c r="CX4" s="89" t="s">
        <v>67</v>
      </c>
      <c r="CY4" s="90"/>
      <c r="CZ4" s="91"/>
      <c r="DA4" s="89" t="s">
        <v>6</v>
      </c>
      <c r="DB4" s="90"/>
      <c r="DC4" s="91"/>
      <c r="DD4" s="92" t="s">
        <v>63</v>
      </c>
      <c r="DE4" s="93"/>
      <c r="DF4" s="94"/>
      <c r="DG4" s="89" t="s">
        <v>52</v>
      </c>
      <c r="DH4" s="90"/>
      <c r="DI4" s="91"/>
      <c r="DJ4" s="89" t="s">
        <v>75</v>
      </c>
      <c r="DK4" s="90"/>
      <c r="DL4" s="91"/>
      <c r="DM4" s="89" t="s">
        <v>60</v>
      </c>
      <c r="DN4" s="90"/>
      <c r="DO4" s="91"/>
      <c r="DP4" s="92" t="s">
        <v>93</v>
      </c>
      <c r="DQ4" s="93"/>
      <c r="DR4" s="94"/>
      <c r="DS4" s="92" t="s">
        <v>81</v>
      </c>
      <c r="DT4" s="93"/>
      <c r="DU4" s="94"/>
      <c r="DV4" s="92" t="s">
        <v>13</v>
      </c>
      <c r="DW4" s="93"/>
      <c r="DX4" s="94"/>
      <c r="DY4" s="89" t="s">
        <v>48</v>
      </c>
      <c r="DZ4" s="90"/>
      <c r="EA4" s="91"/>
      <c r="EB4" s="89" t="s">
        <v>72</v>
      </c>
      <c r="EC4" s="90"/>
      <c r="ED4" s="91"/>
      <c r="EE4" s="89" t="s">
        <v>50</v>
      </c>
      <c r="EF4" s="90"/>
      <c r="EG4" s="91"/>
      <c r="EH4" s="89" t="s">
        <v>83</v>
      </c>
      <c r="EI4" s="90"/>
      <c r="EJ4" s="91"/>
      <c r="EK4" s="89" t="s">
        <v>54</v>
      </c>
      <c r="EL4" s="90"/>
      <c r="EM4" s="91"/>
      <c r="EN4" s="89" t="s">
        <v>99</v>
      </c>
      <c r="EO4" s="90"/>
      <c r="EP4" s="91"/>
      <c r="EQ4" s="89" t="s">
        <v>53</v>
      </c>
      <c r="ER4" s="90"/>
      <c r="ES4" s="91"/>
      <c r="ET4" s="89" t="s">
        <v>49</v>
      </c>
      <c r="EU4" s="90"/>
      <c r="EV4" s="91"/>
      <c r="EW4" s="89" t="s">
        <v>89</v>
      </c>
      <c r="EX4" s="90"/>
      <c r="EY4" s="91"/>
      <c r="EZ4" s="89" t="s">
        <v>55</v>
      </c>
      <c r="FA4" s="90"/>
      <c r="FB4" s="91"/>
      <c r="FC4" s="92" t="s">
        <v>8</v>
      </c>
      <c r="FD4" s="93"/>
      <c r="FE4" s="94"/>
      <c r="FF4" s="89" t="s">
        <v>51</v>
      </c>
      <c r="FG4" s="90"/>
      <c r="FH4" s="91"/>
      <c r="FI4" s="90" t="s">
        <v>69</v>
      </c>
      <c r="FJ4" s="90"/>
      <c r="FK4" s="91"/>
      <c r="FL4" s="92" t="s">
        <v>2</v>
      </c>
      <c r="FM4" s="93"/>
      <c r="FN4" s="94"/>
      <c r="FO4" s="89" t="s">
        <v>44</v>
      </c>
      <c r="FP4" s="90"/>
      <c r="FQ4" s="91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101">
        <v>1.764</v>
      </c>
      <c r="J186" s="102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101">
        <v>3.5999999999999997E-2</v>
      </c>
      <c r="S186" s="102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101">
        <v>0.14099999999999999</v>
      </c>
      <c r="AZ186" s="102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101">
        <v>9.5137199999999993</v>
      </c>
      <c r="CY186" s="102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101">
        <v>7.6403599999999994</v>
      </c>
      <c r="FJ186" s="102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101">
        <v>6.6607200000000004</v>
      </c>
      <c r="AZ188" s="102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101">
        <v>0.95640000000000003</v>
      </c>
      <c r="CY188" s="102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101">
        <v>1.56816</v>
      </c>
      <c r="FJ188" s="102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101">
        <v>130.35921205098495</v>
      </c>
      <c r="AZ189" s="102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101">
        <v>81.399899188929112</v>
      </c>
      <c r="CD189" s="102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101">
        <v>222.2222222222222</v>
      </c>
      <c r="CV189" s="102">
        <v>0.54</v>
      </c>
      <c r="CW189" s="5">
        <f t="shared" si="697"/>
        <v>2.4300000000000002</v>
      </c>
      <c r="CX189" s="101">
        <v>47.65269923782094</v>
      </c>
      <c r="CY189" s="102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101">
        <v>14.954513355211233</v>
      </c>
      <c r="DQ189" s="102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101">
        <v>26.890772919395904</v>
      </c>
      <c r="FJ189" s="102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101">
        <v>7.92E-3</v>
      </c>
      <c r="S190" s="102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101">
        <v>17.123919999999998</v>
      </c>
      <c r="AZ190" s="102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101">
        <v>1.341</v>
      </c>
      <c r="CD190" s="102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101">
        <v>9.1199999999999996E-3</v>
      </c>
      <c r="CY190" s="102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101">
        <v>1.24356</v>
      </c>
      <c r="FJ190" s="102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112">
        <v>17.083919999999999</v>
      </c>
      <c r="AZ192" s="113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112">
        <v>26.405999999999999</v>
      </c>
      <c r="CY192" s="113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112">
        <v>1.6128</v>
      </c>
      <c r="FP192" s="113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101">
        <v>3.5040000000000002E-2</v>
      </c>
      <c r="V193" s="102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101">
        <v>17.515999999999998</v>
      </c>
      <c r="AZ193" s="102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101">
        <v>17.515999999999998</v>
      </c>
      <c r="CD193" s="102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101">
        <v>17.515999999999998</v>
      </c>
      <c r="CY193" s="102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101">
        <v>0.56567999999999996</v>
      </c>
      <c r="FJ193" s="102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101">
        <v>14.015000000000001</v>
      </c>
      <c r="AZ194" s="102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101">
        <v>0.04</v>
      </c>
      <c r="CV194" s="102">
        <v>0.25</v>
      </c>
      <c r="CW194" s="5">
        <f t="shared" si="697"/>
        <v>6250</v>
      </c>
      <c r="CX194" s="101">
        <v>4.752E-2</v>
      </c>
      <c r="CY194" s="102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101">
        <v>1.7594400000000001</v>
      </c>
      <c r="FJ194" s="102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101">
        <v>2.056</v>
      </c>
      <c r="S195" s="102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101">
        <v>0.252</v>
      </c>
      <c r="AZ195" s="102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101">
        <v>4.444E-2</v>
      </c>
      <c r="CY195" s="102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101">
        <v>8.158E-2</v>
      </c>
      <c r="DW195" s="102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101">
        <v>1.9284000000000001</v>
      </c>
      <c r="FJ195" s="102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101">
        <v>0.01</v>
      </c>
      <c r="S196" s="102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101">
        <v>24.07592</v>
      </c>
      <c r="AZ196" s="102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101">
        <v>0.75</v>
      </c>
      <c r="CD196" s="102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101">
        <v>0.9</v>
      </c>
      <c r="CV196" s="102">
        <v>6.8959999999999999</v>
      </c>
      <c r="CW196" s="5">
        <f t="shared" si="697"/>
        <v>7662.2222222222217</v>
      </c>
      <c r="CX196" s="101">
        <v>3.5999999999999999E-3</v>
      </c>
      <c r="CY196" s="102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101">
        <v>1.6268399999999998</v>
      </c>
      <c r="FJ196" s="102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101">
        <v>0.15</v>
      </c>
      <c r="FP196" s="102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101">
        <v>2E-3</v>
      </c>
      <c r="S197" s="102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101">
        <v>0.01</v>
      </c>
      <c r="AZ197" s="102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101">
        <v>0.12</v>
      </c>
      <c r="CV197" s="102">
        <v>1.08</v>
      </c>
      <c r="CW197" s="5">
        <f t="shared" si="697"/>
        <v>9000.0000000000018</v>
      </c>
      <c r="CX197" s="101">
        <v>1.3277999999999999</v>
      </c>
      <c r="CY197" s="102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101">
        <v>1.0180800000000001</v>
      </c>
      <c r="FG197" s="102">
        <v>27.93</v>
      </c>
      <c r="FH197" s="5">
        <f t="shared" si="718"/>
        <v>27433.993399339932</v>
      </c>
      <c r="FI197" s="101">
        <v>3.0259200000000002</v>
      </c>
      <c r="FJ197" s="102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101">
        <v>6.336E-2</v>
      </c>
      <c r="AZ198" s="102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101">
        <v>0.23760000000000001</v>
      </c>
      <c r="CY198" s="102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101">
        <v>1.584E-2</v>
      </c>
      <c r="EU198" s="102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101">
        <v>1.7548800000000002</v>
      </c>
      <c r="FJ198" s="102">
        <v>74.781000000000006</v>
      </c>
      <c r="FK198" s="5">
        <f t="shared" si="719"/>
        <v>42613.17013129103</v>
      </c>
      <c r="FL198" s="101">
        <v>7.92E-3</v>
      </c>
      <c r="FM198" s="102">
        <v>0.34899999999999998</v>
      </c>
      <c r="FN198" s="5">
        <f t="shared" si="720"/>
        <v>44065.656565656558</v>
      </c>
      <c r="FO198" s="101">
        <v>0.12</v>
      </c>
      <c r="FP198" s="102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101">
        <v>4.8960000000000004E-2</v>
      </c>
      <c r="J199" s="102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101">
        <v>0.66527999999999998</v>
      </c>
      <c r="AZ199" s="102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101">
        <v>0.23760000000000001</v>
      </c>
      <c r="CY199" s="102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101">
        <v>1.6863599999999999</v>
      </c>
      <c r="FJ199" s="102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101">
        <v>3.9600000000000003E-2</v>
      </c>
      <c r="CY201" s="102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101">
        <v>0.5544</v>
      </c>
      <c r="FJ201" s="102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101">
        <v>0.48960000000000004</v>
      </c>
      <c r="DW202" s="102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101">
        <v>0.44856000000000001</v>
      </c>
      <c r="FJ202" s="102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101">
        <v>10.198</v>
      </c>
      <c r="S203" s="102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101">
        <v>4.8000000000000001E-2</v>
      </c>
      <c r="AZ203" s="102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101">
        <v>1.0295999999999998</v>
      </c>
      <c r="CY203" s="102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101">
        <v>0.88560000000000005</v>
      </c>
      <c r="FJ203" s="102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101">
        <v>0.02</v>
      </c>
      <c r="FP203" s="102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101">
        <v>0.15</v>
      </c>
      <c r="D204" s="102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101">
        <v>9.6238099999999989</v>
      </c>
      <c r="S204" s="102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101">
        <v>0.12</v>
      </c>
      <c r="CY204" s="102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101">
        <v>1.584E-2</v>
      </c>
      <c r="ER204" s="102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101">
        <v>1.2811199999999998</v>
      </c>
      <c r="FJ204" s="102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101">
        <v>0.59399999999999997</v>
      </c>
      <c r="S205" s="102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101">
        <v>7.92E-3</v>
      </c>
      <c r="AZ205" s="102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101">
        <v>0.76139999999999997</v>
      </c>
      <c r="FJ205" s="102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101">
        <v>0.1</v>
      </c>
      <c r="FP205" s="102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101">
        <v>1E-3</v>
      </c>
      <c r="AZ206" s="102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101">
        <v>5.3039999999999997E-2</v>
      </c>
      <c r="CP206" s="102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101">
        <v>4.129E-2</v>
      </c>
      <c r="CY206" s="102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101">
        <v>2.04</v>
      </c>
      <c r="DE206" s="102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101">
        <v>0.94103999999999999</v>
      </c>
      <c r="FJ206" s="102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101">
        <v>4.7424999999999997</v>
      </c>
      <c r="FP206" s="102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101">
        <v>0.151</v>
      </c>
      <c r="D207" s="102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101">
        <v>0.64536000000000004</v>
      </c>
      <c r="FJ207" s="102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101">
        <v>7.92</v>
      </c>
      <c r="S208" s="102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101">
        <v>0.01</v>
      </c>
      <c r="CV208" s="102">
        <v>0.6</v>
      </c>
      <c r="CW208" s="5">
        <f t="shared" si="815"/>
        <v>60000</v>
      </c>
      <c r="CX208" s="101">
        <v>0.02</v>
      </c>
      <c r="CY208" s="102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101">
        <v>19.957999999999998</v>
      </c>
      <c r="FM208" s="102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101">
        <v>1.08</v>
      </c>
      <c r="CD209" s="102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101">
        <v>3.4279999999999999</v>
      </c>
      <c r="EO209" s="102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101">
        <v>0.50837999999999994</v>
      </c>
      <c r="FJ209" s="102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101">
        <v>0.77</v>
      </c>
      <c r="FP209" s="102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101">
        <v>5.5439999999999996E-2</v>
      </c>
      <c r="AZ210" s="102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101">
        <v>56.735999999999997</v>
      </c>
      <c r="CD210" s="102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101">
        <v>0.67164000000000001</v>
      </c>
      <c r="FJ210" s="102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101">
        <v>0.49399999999999999</v>
      </c>
      <c r="FP210" s="102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101">
        <v>7.92E-3</v>
      </c>
      <c r="AZ211" s="102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101">
        <v>0.55000000000000004</v>
      </c>
      <c r="CD211" s="102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101">
        <v>3.5000000000000003E-2</v>
      </c>
      <c r="CV211" s="102">
        <v>1.345</v>
      </c>
      <c r="CW211" s="5">
        <f t="shared" si="815"/>
        <v>38428.57142857142</v>
      </c>
      <c r="CX211" s="101">
        <v>0.66524000000000005</v>
      </c>
      <c r="CY211" s="102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101">
        <v>1.35E-2</v>
      </c>
      <c r="EX211" s="102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101">
        <v>0.81672</v>
      </c>
      <c r="FJ211" s="102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101">
        <v>1.2E-2</v>
      </c>
      <c r="FP211" s="102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101">
        <v>2.7639999999999998</v>
      </c>
      <c r="CV212" s="102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101">
        <v>1.7123900000000001</v>
      </c>
      <c r="FJ212" s="102">
        <v>139.59700000000001</v>
      </c>
      <c r="FK212" s="5">
        <f t="shared" si="837"/>
        <v>81521.732782835679</v>
      </c>
      <c r="FL212" s="101">
        <v>0.05</v>
      </c>
      <c r="FM212" s="102">
        <v>3.19</v>
      </c>
      <c r="FN212" s="5">
        <f t="shared" si="838"/>
        <v>63800</v>
      </c>
      <c r="FO212" s="101">
        <v>0.81200000000000006</v>
      </c>
      <c r="FP212" s="102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103">
        <v>2023</v>
      </c>
      <c r="B214" s="104" t="s">
        <v>16</v>
      </c>
      <c r="C214" s="105">
        <v>0</v>
      </c>
      <c r="D214" s="102">
        <v>0</v>
      </c>
      <c r="E214" s="106">
        <f>IF(C214=0,0,D214/C214*1000)</f>
        <v>0</v>
      </c>
      <c r="F214" s="105">
        <v>0</v>
      </c>
      <c r="G214" s="102">
        <v>0</v>
      </c>
      <c r="H214" s="106">
        <f t="shared" ref="H214:H225" si="903">IF(F214=0,0,G214/F214*1000)</f>
        <v>0</v>
      </c>
      <c r="I214" s="105">
        <v>0</v>
      </c>
      <c r="J214" s="102">
        <v>0</v>
      </c>
      <c r="K214" s="106">
        <f t="shared" ref="K214:K225" si="904">IF(I214=0,0,J214/I214*1000)</f>
        <v>0</v>
      </c>
      <c r="L214" s="105">
        <v>0</v>
      </c>
      <c r="M214" s="102">
        <v>0</v>
      </c>
      <c r="N214" s="106">
        <f t="shared" ref="N214:N225" si="905">IF(L214=0,0,M214/L214*1000)</f>
        <v>0</v>
      </c>
      <c r="O214" s="105">
        <v>0</v>
      </c>
      <c r="P214" s="102">
        <v>0</v>
      </c>
      <c r="Q214" s="106">
        <f t="shared" ref="Q214:Q225" si="906">IF(O214=0,0,P214/O214*1000)</f>
        <v>0</v>
      </c>
      <c r="R214" s="105">
        <v>0</v>
      </c>
      <c r="S214" s="102">
        <v>0</v>
      </c>
      <c r="T214" s="106">
        <f t="shared" ref="T214:T225" si="907">IF(R214=0,0,S214/R214*1000)</f>
        <v>0</v>
      </c>
      <c r="U214" s="105">
        <v>0</v>
      </c>
      <c r="V214" s="102">
        <v>0</v>
      </c>
      <c r="W214" s="106">
        <f t="shared" ref="W214:W225" si="908">IF(U214=0,0,V214/U214*1000)</f>
        <v>0</v>
      </c>
      <c r="X214" s="105">
        <v>0</v>
      </c>
      <c r="Y214" s="102">
        <v>0</v>
      </c>
      <c r="Z214" s="106">
        <f t="shared" ref="Z214:Z225" si="909">IF(X214=0,0,Y214/X214*1000)</f>
        <v>0</v>
      </c>
      <c r="AA214" s="101">
        <v>0.71279999999999999</v>
      </c>
      <c r="AB214" s="102">
        <v>36.601999999999997</v>
      </c>
      <c r="AC214" s="106">
        <f t="shared" ref="AC214:AC225" si="910">IF(AA214=0,0,AB214/AA214*1000)</f>
        <v>51349.607182940512</v>
      </c>
      <c r="AD214" s="105">
        <v>0</v>
      </c>
      <c r="AE214" s="102">
        <v>0</v>
      </c>
      <c r="AF214" s="106">
        <f t="shared" ref="AF214:AF225" si="911">IF(AD214=0,0,AE214/AD214*1000)</f>
        <v>0</v>
      </c>
      <c r="AG214" s="105">
        <v>0</v>
      </c>
      <c r="AH214" s="102">
        <v>0</v>
      </c>
      <c r="AI214" s="106">
        <f t="shared" ref="AI214:AI225" si="912">IF(AG214=0,0,AH214/AG214*1000)</f>
        <v>0</v>
      </c>
      <c r="AJ214" s="105">
        <v>0</v>
      </c>
      <c r="AK214" s="102">
        <v>0</v>
      </c>
      <c r="AL214" s="106">
        <f t="shared" ref="AL214:AL225" si="913">IF(AJ214=0,0,AK214/AJ214*1000)</f>
        <v>0</v>
      </c>
      <c r="AM214" s="105">
        <v>0</v>
      </c>
      <c r="AN214" s="102">
        <v>0</v>
      </c>
      <c r="AO214" s="106">
        <f t="shared" ref="AO214:AO225" si="914">IF(AM214=0,0,AN214/AM214*1000)</f>
        <v>0</v>
      </c>
      <c r="AP214" s="105">
        <v>0</v>
      </c>
      <c r="AQ214" s="102">
        <v>0</v>
      </c>
      <c r="AR214" s="106">
        <f t="shared" ref="AR214:AR225" si="915">IF(AP214=0,0,AQ214/AP214*1000)</f>
        <v>0</v>
      </c>
      <c r="AS214" s="105">
        <v>0</v>
      </c>
      <c r="AT214" s="102">
        <v>0</v>
      </c>
      <c r="AU214" s="106">
        <f t="shared" ref="AU214:AU225" si="916">IF(AS214=0,0,AT214/AS214*1000)</f>
        <v>0</v>
      </c>
      <c r="AV214" s="105">
        <v>0</v>
      </c>
      <c r="AW214" s="102">
        <v>0</v>
      </c>
      <c r="AX214" s="106">
        <f t="shared" ref="AX214:AX225" si="917">IF(AV214=0,0,AW214/AV214*1000)</f>
        <v>0</v>
      </c>
      <c r="AY214" s="105">
        <v>0</v>
      </c>
      <c r="AZ214" s="102">
        <v>0</v>
      </c>
      <c r="BA214" s="106">
        <f t="shared" ref="BA214:BA225" si="918">IF(AY214=0,0,AZ214/AY214*1000)</f>
        <v>0</v>
      </c>
      <c r="BB214" s="105">
        <v>0</v>
      </c>
      <c r="BC214" s="102">
        <v>0</v>
      </c>
      <c r="BD214" s="106">
        <f t="shared" ref="BD214:BD225" si="919">IF(BB214=0,0,BC214/BB214*1000)</f>
        <v>0</v>
      </c>
      <c r="BE214" s="105">
        <v>0</v>
      </c>
      <c r="BF214" s="102">
        <v>0</v>
      </c>
      <c r="BG214" s="106">
        <f t="shared" ref="BG214:BG225" si="920">IF(BE214=0,0,BF214/BE214*1000)</f>
        <v>0</v>
      </c>
      <c r="BH214" s="105">
        <v>0</v>
      </c>
      <c r="BI214" s="102">
        <v>0</v>
      </c>
      <c r="BJ214" s="106">
        <f t="shared" ref="BJ214:BJ225" si="921">IF(BH214=0,0,BI214/BH214*1000)</f>
        <v>0</v>
      </c>
      <c r="BK214" s="105">
        <v>0</v>
      </c>
      <c r="BL214" s="102">
        <v>0</v>
      </c>
      <c r="BM214" s="106">
        <f t="shared" ref="BM214:BM225" si="922">IF(BK214=0,0,BL214/BK214*1000)</f>
        <v>0</v>
      </c>
      <c r="BN214" s="105">
        <v>0</v>
      </c>
      <c r="BO214" s="102">
        <v>0</v>
      </c>
      <c r="BP214" s="106">
        <f t="shared" ref="BP214:BP225" si="923">IF(BN214=0,0,BO214/BN214*1000)</f>
        <v>0</v>
      </c>
      <c r="BQ214" s="105">
        <v>0</v>
      </c>
      <c r="BR214" s="102">
        <v>0</v>
      </c>
      <c r="BS214" s="106">
        <f t="shared" ref="BS214:BS225" si="924">IF(BQ214=0,0,BR214/BQ214*1000)</f>
        <v>0</v>
      </c>
      <c r="BT214" s="105">
        <v>0</v>
      </c>
      <c r="BU214" s="102">
        <v>0</v>
      </c>
      <c r="BV214" s="106">
        <f t="shared" ref="BV214:BV225" si="925">IF(BT214=0,0,BU214/BT214*1000)</f>
        <v>0</v>
      </c>
      <c r="BW214" s="105">
        <v>0</v>
      </c>
      <c r="BX214" s="102">
        <v>0</v>
      </c>
      <c r="BY214" s="106">
        <f t="shared" ref="BY214:BY225" si="926">IF(BW214=0,0,BX214/BW214*1000)</f>
        <v>0</v>
      </c>
      <c r="BZ214" s="105">
        <v>0</v>
      </c>
      <c r="CA214" s="102">
        <v>0</v>
      </c>
      <c r="CB214" s="106">
        <f t="shared" ref="CB214:CB225" si="927">IF(BZ214=0,0,CA214/BZ214*1000)</f>
        <v>0</v>
      </c>
      <c r="CC214" s="101">
        <v>0.5</v>
      </c>
      <c r="CD214" s="102">
        <v>77.866</v>
      </c>
      <c r="CE214" s="106">
        <f t="shared" ref="CE214:CE225" si="928">IF(CC214=0,0,CD214/CC214*1000)</f>
        <v>155732</v>
      </c>
      <c r="CF214" s="105">
        <v>0</v>
      </c>
      <c r="CG214" s="102">
        <v>0</v>
      </c>
      <c r="CH214" s="106">
        <f t="shared" ref="CH214:CH225" si="929">IF(CF214=0,0,CG214/CF214*1000)</f>
        <v>0</v>
      </c>
      <c r="CI214" s="105">
        <v>0</v>
      </c>
      <c r="CJ214" s="102">
        <v>0</v>
      </c>
      <c r="CK214" s="106">
        <f t="shared" ref="CK214:CK225" si="930">IF(CI214=0,0,CJ214/CI214*1000)</f>
        <v>0</v>
      </c>
      <c r="CL214" s="105">
        <v>0</v>
      </c>
      <c r="CM214" s="102">
        <v>0</v>
      </c>
      <c r="CN214" s="106">
        <f t="shared" ref="CN214:CN225" si="931">IF(CL214=0,0,CM214/CL214*1000)</f>
        <v>0</v>
      </c>
      <c r="CO214" s="105">
        <v>0</v>
      </c>
      <c r="CP214" s="102">
        <v>0</v>
      </c>
      <c r="CQ214" s="106">
        <f t="shared" ref="CQ214:CQ225" si="932">IF(CO214=0,0,CP214/CO214*1000)</f>
        <v>0</v>
      </c>
      <c r="CR214" s="105">
        <v>0</v>
      </c>
      <c r="CS214" s="102">
        <v>0</v>
      </c>
      <c r="CT214" s="106">
        <f t="shared" ref="CT214:CT225" si="933">IF(CR214=0,0,CS214/CR214*1000)</f>
        <v>0</v>
      </c>
      <c r="CU214" s="105">
        <v>0</v>
      </c>
      <c r="CV214" s="102">
        <v>0</v>
      </c>
      <c r="CW214" s="106">
        <f t="shared" ref="CW214:CW225" si="934">IF(CU214=0,0,CV214/CU214*1000)</f>
        <v>0</v>
      </c>
      <c r="CX214" s="101">
        <v>2.112E-2</v>
      </c>
      <c r="CY214" s="102">
        <v>0.66200000000000003</v>
      </c>
      <c r="CZ214" s="106">
        <f t="shared" ref="CZ214:CZ225" si="935">IF(CX214=0,0,CY214/CX214*1000)</f>
        <v>31344.696969696972</v>
      </c>
      <c r="DA214" s="105">
        <v>0</v>
      </c>
      <c r="DB214" s="102">
        <v>0</v>
      </c>
      <c r="DC214" s="106">
        <f t="shared" ref="DC214:DC225" si="936">IF(DA214=0,0,DB214/DA214*1000)</f>
        <v>0</v>
      </c>
      <c r="DD214" s="105">
        <v>0</v>
      </c>
      <c r="DE214" s="102">
        <v>0</v>
      </c>
      <c r="DF214" s="106">
        <f t="shared" ref="DF214:DF225" si="937">IF(DD214=0,0,DE214/DD214*1000)</f>
        <v>0</v>
      </c>
      <c r="DG214" s="105">
        <v>0</v>
      </c>
      <c r="DH214" s="102">
        <v>0</v>
      </c>
      <c r="DI214" s="106">
        <f t="shared" ref="DI214:DI225" si="938">IF(DG214=0,0,DH214/DG214*1000)</f>
        <v>0</v>
      </c>
      <c r="DJ214" s="105">
        <v>0</v>
      </c>
      <c r="DK214" s="102">
        <v>0</v>
      </c>
      <c r="DL214" s="106">
        <f t="shared" ref="DL214:DL225" si="939">IF(DJ214=0,0,DK214/DJ214*1000)</f>
        <v>0</v>
      </c>
      <c r="DM214" s="105">
        <v>0</v>
      </c>
      <c r="DN214" s="102">
        <v>0</v>
      </c>
      <c r="DO214" s="106">
        <f t="shared" ref="DO214:DO225" si="940">IF(DM214=0,0,DN214/DM214*1000)</f>
        <v>0</v>
      </c>
      <c r="DP214" s="105">
        <v>0</v>
      </c>
      <c r="DQ214" s="102">
        <v>0</v>
      </c>
      <c r="DR214" s="106">
        <f t="shared" ref="DR214:DR225" si="941">IF(DP214=0,0,DQ214/DP214*1000)</f>
        <v>0</v>
      </c>
      <c r="DS214" s="105">
        <v>0</v>
      </c>
      <c r="DT214" s="102">
        <v>0</v>
      </c>
      <c r="DU214" s="106">
        <f t="shared" ref="DU214:DU225" si="942">IF(DS214=0,0,DT214/DS214*1000)</f>
        <v>0</v>
      </c>
      <c r="DV214" s="105">
        <v>0</v>
      </c>
      <c r="DW214" s="102">
        <v>0</v>
      </c>
      <c r="DX214" s="106">
        <f t="shared" ref="DX214:DX225" si="943">IF(DV214=0,0,DW214/DV214*1000)</f>
        <v>0</v>
      </c>
      <c r="DY214" s="105">
        <v>0</v>
      </c>
      <c r="DZ214" s="102">
        <v>0</v>
      </c>
      <c r="EA214" s="106">
        <f t="shared" ref="EA214:EA225" si="944">IF(DY214=0,0,DZ214/DY214*1000)</f>
        <v>0</v>
      </c>
      <c r="EB214" s="105">
        <v>0</v>
      </c>
      <c r="EC214" s="102">
        <v>0</v>
      </c>
      <c r="ED214" s="106">
        <f t="shared" ref="ED214:ED225" si="945">IF(EB214=0,0,EC214/EB214*1000)</f>
        <v>0</v>
      </c>
      <c r="EE214" s="105">
        <v>0</v>
      </c>
      <c r="EF214" s="102">
        <v>0</v>
      </c>
      <c r="EG214" s="106">
        <f t="shared" ref="EG214:EG225" si="946">IF(EE214=0,0,EF214/EE214*1000)</f>
        <v>0</v>
      </c>
      <c r="EH214" s="105">
        <v>0</v>
      </c>
      <c r="EI214" s="102">
        <v>0</v>
      </c>
      <c r="EJ214" s="106">
        <f t="shared" ref="EJ214:EJ225" si="947">IF(EH214=0,0,EI214/EH214*1000)</f>
        <v>0</v>
      </c>
      <c r="EK214" s="105">
        <v>0</v>
      </c>
      <c r="EL214" s="102">
        <v>0</v>
      </c>
      <c r="EM214" s="106">
        <f t="shared" ref="EM214:EM225" si="948">IF(EK214=0,0,EL214/EK214*1000)</f>
        <v>0</v>
      </c>
      <c r="EN214" s="105">
        <v>0</v>
      </c>
      <c r="EO214" s="102">
        <v>0</v>
      </c>
      <c r="EP214" s="106">
        <f t="shared" ref="EP214:EP225" si="949">IF(EN214=0,0,EO214/EN214*1000)</f>
        <v>0</v>
      </c>
      <c r="EQ214" s="105">
        <v>0</v>
      </c>
      <c r="ER214" s="102">
        <v>0</v>
      </c>
      <c r="ES214" s="106">
        <f t="shared" ref="ES214:ES225" si="950">IF(EQ214=0,0,ER214/EQ214*1000)</f>
        <v>0</v>
      </c>
      <c r="ET214" s="105">
        <v>0</v>
      </c>
      <c r="EU214" s="102">
        <v>0</v>
      </c>
      <c r="EV214" s="106">
        <f t="shared" ref="EV214:EV225" si="951">IF(ET214=0,0,EU214/ET214*1000)</f>
        <v>0</v>
      </c>
      <c r="EW214" s="105">
        <v>0</v>
      </c>
      <c r="EX214" s="102">
        <v>0</v>
      </c>
      <c r="EY214" s="106">
        <f t="shared" ref="EY214:EY225" si="952">IF(EW214=0,0,EX214/EW214*1000)</f>
        <v>0</v>
      </c>
      <c r="EZ214" s="105">
        <v>0</v>
      </c>
      <c r="FA214" s="102">
        <v>0</v>
      </c>
      <c r="FB214" s="106">
        <f t="shared" ref="FB214:FB225" si="953">IF(EZ214=0,0,FA214/EZ214*1000)</f>
        <v>0</v>
      </c>
      <c r="FC214" s="105">
        <v>0</v>
      </c>
      <c r="FD214" s="102">
        <v>0</v>
      </c>
      <c r="FE214" s="106">
        <f t="shared" ref="FE214:FE225" si="954">IF(FC214=0,0,FD214/FC214*1000)</f>
        <v>0</v>
      </c>
      <c r="FF214" s="105">
        <v>0</v>
      </c>
      <c r="FG214" s="102">
        <v>0</v>
      </c>
      <c r="FH214" s="106">
        <f t="shared" ref="FH214:FH225" si="955">IF(FF214=0,0,FG214/FF214*1000)</f>
        <v>0</v>
      </c>
      <c r="FI214" s="101">
        <v>0.30016000000000004</v>
      </c>
      <c r="FJ214" s="102">
        <v>110.63200000000001</v>
      </c>
      <c r="FK214" s="106">
        <f t="shared" ref="FK214:FK225" si="956">IF(FI214=0,0,FJ214/FI214*1000)</f>
        <v>368576.75906183367</v>
      </c>
      <c r="FL214" s="105">
        <v>0</v>
      </c>
      <c r="FM214" s="102">
        <v>0</v>
      </c>
      <c r="FN214" s="106">
        <f t="shared" ref="FN214:FN225" si="957">IF(FL214=0,0,FM214/FL214*1000)</f>
        <v>0</v>
      </c>
      <c r="FO214" s="101">
        <v>1.26108</v>
      </c>
      <c r="FP214" s="102">
        <v>15.695</v>
      </c>
      <c r="FQ214" s="106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103">
        <v>2023</v>
      </c>
      <c r="B215" s="104" t="s">
        <v>17</v>
      </c>
      <c r="C215" s="105">
        <v>0</v>
      </c>
      <c r="D215" s="102">
        <v>0</v>
      </c>
      <c r="E215" s="106">
        <f t="shared" ref="E215:E216" si="959">IF(C215=0,0,D215/C215*1000)</f>
        <v>0</v>
      </c>
      <c r="F215" s="105">
        <v>0</v>
      </c>
      <c r="G215" s="102">
        <v>0</v>
      </c>
      <c r="H215" s="106">
        <f t="shared" si="903"/>
        <v>0</v>
      </c>
      <c r="I215" s="105">
        <v>0</v>
      </c>
      <c r="J215" s="102">
        <v>0</v>
      </c>
      <c r="K215" s="106">
        <f t="shared" si="904"/>
        <v>0</v>
      </c>
      <c r="L215" s="105">
        <v>0</v>
      </c>
      <c r="M215" s="102">
        <v>0</v>
      </c>
      <c r="N215" s="106">
        <f t="shared" si="905"/>
        <v>0</v>
      </c>
      <c r="O215" s="105">
        <v>0</v>
      </c>
      <c r="P215" s="102">
        <v>0</v>
      </c>
      <c r="Q215" s="106">
        <f t="shared" si="906"/>
        <v>0</v>
      </c>
      <c r="R215" s="105">
        <v>0</v>
      </c>
      <c r="S215" s="102">
        <v>0</v>
      </c>
      <c r="T215" s="106">
        <f t="shared" si="907"/>
        <v>0</v>
      </c>
      <c r="U215" s="105">
        <v>0</v>
      </c>
      <c r="V215" s="102">
        <v>0</v>
      </c>
      <c r="W215" s="106">
        <f t="shared" si="908"/>
        <v>0</v>
      </c>
      <c r="X215" s="105">
        <v>0</v>
      </c>
      <c r="Y215" s="102">
        <v>0</v>
      </c>
      <c r="Z215" s="106">
        <f t="shared" si="909"/>
        <v>0</v>
      </c>
      <c r="AA215" s="105">
        <v>0</v>
      </c>
      <c r="AB215" s="102">
        <v>0</v>
      </c>
      <c r="AC215" s="106">
        <f t="shared" si="910"/>
        <v>0</v>
      </c>
      <c r="AD215" s="105">
        <v>0</v>
      </c>
      <c r="AE215" s="102">
        <v>0</v>
      </c>
      <c r="AF215" s="106">
        <f t="shared" si="911"/>
        <v>0</v>
      </c>
      <c r="AG215" s="105">
        <v>0</v>
      </c>
      <c r="AH215" s="102">
        <v>0</v>
      </c>
      <c r="AI215" s="106">
        <f t="shared" si="912"/>
        <v>0</v>
      </c>
      <c r="AJ215" s="105">
        <v>0</v>
      </c>
      <c r="AK215" s="102">
        <v>0</v>
      </c>
      <c r="AL215" s="106">
        <f t="shared" si="913"/>
        <v>0</v>
      </c>
      <c r="AM215" s="105">
        <v>0</v>
      </c>
      <c r="AN215" s="102">
        <v>0</v>
      </c>
      <c r="AO215" s="106">
        <f t="shared" si="914"/>
        <v>0</v>
      </c>
      <c r="AP215" s="105">
        <v>0</v>
      </c>
      <c r="AQ215" s="102">
        <v>0</v>
      </c>
      <c r="AR215" s="106">
        <f t="shared" si="915"/>
        <v>0</v>
      </c>
      <c r="AS215" s="105">
        <v>0</v>
      </c>
      <c r="AT215" s="102">
        <v>0</v>
      </c>
      <c r="AU215" s="106">
        <f t="shared" si="916"/>
        <v>0</v>
      </c>
      <c r="AV215" s="105">
        <v>0</v>
      </c>
      <c r="AW215" s="102">
        <v>0</v>
      </c>
      <c r="AX215" s="106">
        <f t="shared" si="917"/>
        <v>0</v>
      </c>
      <c r="AY215" s="105">
        <v>0</v>
      </c>
      <c r="AZ215" s="102">
        <v>0</v>
      </c>
      <c r="BA215" s="106">
        <f t="shared" si="918"/>
        <v>0</v>
      </c>
      <c r="BB215" s="105">
        <v>0</v>
      </c>
      <c r="BC215" s="102">
        <v>0</v>
      </c>
      <c r="BD215" s="106">
        <f t="shared" si="919"/>
        <v>0</v>
      </c>
      <c r="BE215" s="105">
        <v>0</v>
      </c>
      <c r="BF215" s="102">
        <v>0</v>
      </c>
      <c r="BG215" s="106">
        <f t="shared" si="920"/>
        <v>0</v>
      </c>
      <c r="BH215" s="105">
        <v>0</v>
      </c>
      <c r="BI215" s="102">
        <v>0</v>
      </c>
      <c r="BJ215" s="106">
        <f t="shared" si="921"/>
        <v>0</v>
      </c>
      <c r="BK215" s="105">
        <v>0</v>
      </c>
      <c r="BL215" s="102">
        <v>0</v>
      </c>
      <c r="BM215" s="106">
        <f t="shared" si="922"/>
        <v>0</v>
      </c>
      <c r="BN215" s="105">
        <v>0</v>
      </c>
      <c r="BO215" s="102">
        <v>0</v>
      </c>
      <c r="BP215" s="106">
        <f t="shared" si="923"/>
        <v>0</v>
      </c>
      <c r="BQ215" s="105">
        <v>0</v>
      </c>
      <c r="BR215" s="102">
        <v>0</v>
      </c>
      <c r="BS215" s="106">
        <f t="shared" si="924"/>
        <v>0</v>
      </c>
      <c r="BT215" s="105">
        <v>0</v>
      </c>
      <c r="BU215" s="102">
        <v>0</v>
      </c>
      <c r="BV215" s="106">
        <f t="shared" si="925"/>
        <v>0</v>
      </c>
      <c r="BW215" s="105">
        <v>0</v>
      </c>
      <c r="BX215" s="102">
        <v>0</v>
      </c>
      <c r="BY215" s="106">
        <f t="shared" si="926"/>
        <v>0</v>
      </c>
      <c r="BZ215" s="105">
        <v>0</v>
      </c>
      <c r="CA215" s="102">
        <v>0</v>
      </c>
      <c r="CB215" s="106">
        <f t="shared" si="927"/>
        <v>0</v>
      </c>
      <c r="CC215" s="101">
        <v>28.315999999999999</v>
      </c>
      <c r="CD215" s="102">
        <v>151.68</v>
      </c>
      <c r="CE215" s="106">
        <f t="shared" si="928"/>
        <v>5356.6887978528048</v>
      </c>
      <c r="CF215" s="105">
        <v>0</v>
      </c>
      <c r="CG215" s="102">
        <v>0</v>
      </c>
      <c r="CH215" s="106">
        <f t="shared" si="929"/>
        <v>0</v>
      </c>
      <c r="CI215" s="105">
        <v>0</v>
      </c>
      <c r="CJ215" s="102">
        <v>0</v>
      </c>
      <c r="CK215" s="106">
        <f t="shared" si="930"/>
        <v>0</v>
      </c>
      <c r="CL215" s="105">
        <v>0</v>
      </c>
      <c r="CM215" s="102">
        <v>0</v>
      </c>
      <c r="CN215" s="106">
        <f t="shared" si="931"/>
        <v>0</v>
      </c>
      <c r="CO215" s="105">
        <v>0</v>
      </c>
      <c r="CP215" s="102">
        <v>0</v>
      </c>
      <c r="CQ215" s="106">
        <f t="shared" si="932"/>
        <v>0</v>
      </c>
      <c r="CR215" s="105">
        <v>0</v>
      </c>
      <c r="CS215" s="102">
        <v>0</v>
      </c>
      <c r="CT215" s="106">
        <f t="shared" si="933"/>
        <v>0</v>
      </c>
      <c r="CU215" s="105">
        <v>0</v>
      </c>
      <c r="CV215" s="102">
        <v>0</v>
      </c>
      <c r="CW215" s="106">
        <f t="shared" si="934"/>
        <v>0</v>
      </c>
      <c r="CX215" s="101">
        <v>0.16159999999999999</v>
      </c>
      <c r="CY215" s="102">
        <v>19.437999999999999</v>
      </c>
      <c r="CZ215" s="106">
        <f t="shared" si="935"/>
        <v>120284.65346534654</v>
      </c>
      <c r="DA215" s="105">
        <v>0</v>
      </c>
      <c r="DB215" s="102">
        <v>0</v>
      </c>
      <c r="DC215" s="106">
        <f t="shared" si="936"/>
        <v>0</v>
      </c>
      <c r="DD215" s="105">
        <v>0</v>
      </c>
      <c r="DE215" s="102">
        <v>0</v>
      </c>
      <c r="DF215" s="106">
        <f t="shared" si="937"/>
        <v>0</v>
      </c>
      <c r="DG215" s="105">
        <v>0</v>
      </c>
      <c r="DH215" s="102">
        <v>0</v>
      </c>
      <c r="DI215" s="106">
        <f t="shared" si="938"/>
        <v>0</v>
      </c>
      <c r="DJ215" s="105">
        <v>0</v>
      </c>
      <c r="DK215" s="102">
        <v>0</v>
      </c>
      <c r="DL215" s="106">
        <f t="shared" si="939"/>
        <v>0</v>
      </c>
      <c r="DM215" s="105">
        <v>0</v>
      </c>
      <c r="DN215" s="102">
        <v>0</v>
      </c>
      <c r="DO215" s="106">
        <f t="shared" si="940"/>
        <v>0</v>
      </c>
      <c r="DP215" s="105">
        <v>0</v>
      </c>
      <c r="DQ215" s="102">
        <v>0</v>
      </c>
      <c r="DR215" s="106">
        <f t="shared" si="941"/>
        <v>0</v>
      </c>
      <c r="DS215" s="105">
        <v>0</v>
      </c>
      <c r="DT215" s="102">
        <v>0</v>
      </c>
      <c r="DU215" s="106">
        <f t="shared" si="942"/>
        <v>0</v>
      </c>
      <c r="DV215" s="105">
        <v>0</v>
      </c>
      <c r="DW215" s="102">
        <v>0</v>
      </c>
      <c r="DX215" s="106">
        <f t="shared" si="943"/>
        <v>0</v>
      </c>
      <c r="DY215" s="105">
        <v>0</v>
      </c>
      <c r="DZ215" s="102">
        <v>0</v>
      </c>
      <c r="EA215" s="106">
        <f t="shared" si="944"/>
        <v>0</v>
      </c>
      <c r="EB215" s="105">
        <v>0</v>
      </c>
      <c r="EC215" s="102">
        <v>0</v>
      </c>
      <c r="ED215" s="106">
        <f t="shared" si="945"/>
        <v>0</v>
      </c>
      <c r="EE215" s="105">
        <v>0</v>
      </c>
      <c r="EF215" s="102">
        <v>0</v>
      </c>
      <c r="EG215" s="106">
        <f t="shared" si="946"/>
        <v>0</v>
      </c>
      <c r="EH215" s="105">
        <v>0</v>
      </c>
      <c r="EI215" s="102">
        <v>0</v>
      </c>
      <c r="EJ215" s="106">
        <f t="shared" si="947"/>
        <v>0</v>
      </c>
      <c r="EK215" s="105">
        <v>0</v>
      </c>
      <c r="EL215" s="102">
        <v>0</v>
      </c>
      <c r="EM215" s="106">
        <f t="shared" si="948"/>
        <v>0</v>
      </c>
      <c r="EN215" s="105">
        <v>0</v>
      </c>
      <c r="EO215" s="102">
        <v>0</v>
      </c>
      <c r="EP215" s="106">
        <f t="shared" si="949"/>
        <v>0</v>
      </c>
      <c r="EQ215" s="105">
        <v>0</v>
      </c>
      <c r="ER215" s="102">
        <v>0</v>
      </c>
      <c r="ES215" s="106">
        <f t="shared" si="950"/>
        <v>0</v>
      </c>
      <c r="ET215" s="105">
        <v>0</v>
      </c>
      <c r="EU215" s="102">
        <v>0</v>
      </c>
      <c r="EV215" s="106">
        <f t="shared" si="951"/>
        <v>0</v>
      </c>
      <c r="EW215" s="105">
        <v>0</v>
      </c>
      <c r="EX215" s="102">
        <v>0</v>
      </c>
      <c r="EY215" s="106">
        <f t="shared" si="952"/>
        <v>0</v>
      </c>
      <c r="EZ215" s="105">
        <v>0</v>
      </c>
      <c r="FA215" s="102">
        <v>0</v>
      </c>
      <c r="FB215" s="106">
        <f t="shared" si="953"/>
        <v>0</v>
      </c>
      <c r="FC215" s="105">
        <v>0</v>
      </c>
      <c r="FD215" s="102">
        <v>0</v>
      </c>
      <c r="FE215" s="106">
        <f t="shared" si="954"/>
        <v>0</v>
      </c>
      <c r="FF215" s="105">
        <v>0</v>
      </c>
      <c r="FG215" s="102">
        <v>0</v>
      </c>
      <c r="FH215" s="106">
        <f t="shared" si="955"/>
        <v>0</v>
      </c>
      <c r="FI215" s="101">
        <v>0.99872000000000005</v>
      </c>
      <c r="FJ215" s="102">
        <v>108.157</v>
      </c>
      <c r="FK215" s="106">
        <f t="shared" si="956"/>
        <v>108295.61839154117</v>
      </c>
      <c r="FL215" s="105">
        <v>0</v>
      </c>
      <c r="FM215" s="102">
        <v>0</v>
      </c>
      <c r="FN215" s="106">
        <f t="shared" si="957"/>
        <v>0</v>
      </c>
      <c r="FO215" s="101">
        <v>0.17</v>
      </c>
      <c r="FP215" s="102">
        <v>140.01300000000001</v>
      </c>
      <c r="FQ215" s="106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103">
        <v>2023</v>
      </c>
      <c r="B216" s="104" t="s">
        <v>18</v>
      </c>
      <c r="C216" s="105">
        <v>0</v>
      </c>
      <c r="D216" s="102">
        <v>0</v>
      </c>
      <c r="E216" s="106">
        <f t="shared" si="959"/>
        <v>0</v>
      </c>
      <c r="F216" s="105">
        <v>0</v>
      </c>
      <c r="G216" s="102">
        <v>0</v>
      </c>
      <c r="H216" s="106">
        <f t="shared" si="903"/>
        <v>0</v>
      </c>
      <c r="I216" s="105">
        <v>0</v>
      </c>
      <c r="J216" s="102">
        <v>0</v>
      </c>
      <c r="K216" s="106">
        <f t="shared" si="904"/>
        <v>0</v>
      </c>
      <c r="L216" s="105">
        <v>0</v>
      </c>
      <c r="M216" s="102">
        <v>0</v>
      </c>
      <c r="N216" s="106">
        <f t="shared" si="905"/>
        <v>0</v>
      </c>
      <c r="O216" s="105">
        <v>0</v>
      </c>
      <c r="P216" s="102">
        <v>0</v>
      </c>
      <c r="Q216" s="106">
        <f t="shared" si="906"/>
        <v>0</v>
      </c>
      <c r="R216" s="105">
        <v>0</v>
      </c>
      <c r="S216" s="102">
        <v>0</v>
      </c>
      <c r="T216" s="106">
        <f t="shared" si="907"/>
        <v>0</v>
      </c>
      <c r="U216" s="105">
        <v>0</v>
      </c>
      <c r="V216" s="102">
        <v>0</v>
      </c>
      <c r="W216" s="106">
        <f t="shared" si="908"/>
        <v>0</v>
      </c>
      <c r="X216" s="105">
        <v>0</v>
      </c>
      <c r="Y216" s="102">
        <v>0</v>
      </c>
      <c r="Z216" s="106">
        <f t="shared" si="909"/>
        <v>0</v>
      </c>
      <c r="AA216" s="101">
        <v>0.28349999999999997</v>
      </c>
      <c r="AB216" s="102">
        <v>212.89</v>
      </c>
      <c r="AC216" s="106">
        <f t="shared" si="910"/>
        <v>750934.74426807754</v>
      </c>
      <c r="AD216" s="105">
        <v>0</v>
      </c>
      <c r="AE216" s="102">
        <v>0</v>
      </c>
      <c r="AF216" s="106">
        <f t="shared" si="911"/>
        <v>0</v>
      </c>
      <c r="AG216" s="105">
        <v>0</v>
      </c>
      <c r="AH216" s="102">
        <v>0</v>
      </c>
      <c r="AI216" s="106">
        <f t="shared" si="912"/>
        <v>0</v>
      </c>
      <c r="AJ216" s="105">
        <v>0</v>
      </c>
      <c r="AK216" s="102">
        <v>0</v>
      </c>
      <c r="AL216" s="106">
        <f t="shared" si="913"/>
        <v>0</v>
      </c>
      <c r="AM216" s="105">
        <v>0</v>
      </c>
      <c r="AN216" s="102">
        <v>0</v>
      </c>
      <c r="AO216" s="106">
        <f t="shared" si="914"/>
        <v>0</v>
      </c>
      <c r="AP216" s="105">
        <v>0</v>
      </c>
      <c r="AQ216" s="102">
        <v>0</v>
      </c>
      <c r="AR216" s="106">
        <f t="shared" si="915"/>
        <v>0</v>
      </c>
      <c r="AS216" s="105">
        <v>0</v>
      </c>
      <c r="AT216" s="102">
        <v>0</v>
      </c>
      <c r="AU216" s="106">
        <f t="shared" si="916"/>
        <v>0</v>
      </c>
      <c r="AV216" s="105">
        <v>0</v>
      </c>
      <c r="AW216" s="102">
        <v>0</v>
      </c>
      <c r="AX216" s="106">
        <f t="shared" si="917"/>
        <v>0</v>
      </c>
      <c r="AY216" s="105">
        <v>0</v>
      </c>
      <c r="AZ216" s="102">
        <v>0</v>
      </c>
      <c r="BA216" s="106">
        <f t="shared" si="918"/>
        <v>0</v>
      </c>
      <c r="BB216" s="105">
        <v>0</v>
      </c>
      <c r="BC216" s="102">
        <v>0</v>
      </c>
      <c r="BD216" s="106">
        <f t="shared" si="919"/>
        <v>0</v>
      </c>
      <c r="BE216" s="105">
        <v>0</v>
      </c>
      <c r="BF216" s="102">
        <v>0</v>
      </c>
      <c r="BG216" s="106">
        <f t="shared" si="920"/>
        <v>0</v>
      </c>
      <c r="BH216" s="105">
        <v>0</v>
      </c>
      <c r="BI216" s="102">
        <v>0</v>
      </c>
      <c r="BJ216" s="106">
        <f t="shared" si="921"/>
        <v>0</v>
      </c>
      <c r="BK216" s="105">
        <v>0</v>
      </c>
      <c r="BL216" s="102">
        <v>0</v>
      </c>
      <c r="BM216" s="106">
        <f t="shared" si="922"/>
        <v>0</v>
      </c>
      <c r="BN216" s="105">
        <v>0</v>
      </c>
      <c r="BO216" s="102">
        <v>0</v>
      </c>
      <c r="BP216" s="106">
        <f t="shared" si="923"/>
        <v>0</v>
      </c>
      <c r="BQ216" s="105">
        <v>0</v>
      </c>
      <c r="BR216" s="102">
        <v>0</v>
      </c>
      <c r="BS216" s="106">
        <f t="shared" si="924"/>
        <v>0</v>
      </c>
      <c r="BT216" s="105">
        <v>0</v>
      </c>
      <c r="BU216" s="102">
        <v>0</v>
      </c>
      <c r="BV216" s="106">
        <f t="shared" si="925"/>
        <v>0</v>
      </c>
      <c r="BW216" s="105">
        <v>0</v>
      </c>
      <c r="BX216" s="102">
        <v>0</v>
      </c>
      <c r="BY216" s="106">
        <f t="shared" si="926"/>
        <v>0</v>
      </c>
      <c r="BZ216" s="105">
        <v>0</v>
      </c>
      <c r="CA216" s="102">
        <v>0</v>
      </c>
      <c r="CB216" s="106">
        <f t="shared" si="927"/>
        <v>0</v>
      </c>
      <c r="CC216" s="105">
        <v>0</v>
      </c>
      <c r="CD216" s="102">
        <v>0</v>
      </c>
      <c r="CE216" s="106">
        <f t="shared" si="928"/>
        <v>0</v>
      </c>
      <c r="CF216" s="105">
        <v>0</v>
      </c>
      <c r="CG216" s="102">
        <v>0</v>
      </c>
      <c r="CH216" s="106">
        <f t="shared" si="929"/>
        <v>0</v>
      </c>
      <c r="CI216" s="101">
        <v>0.79200000000000004</v>
      </c>
      <c r="CJ216" s="102">
        <v>34.15</v>
      </c>
      <c r="CK216" s="106">
        <f t="shared" si="930"/>
        <v>43118.686868686862</v>
      </c>
      <c r="CL216" s="105">
        <v>0</v>
      </c>
      <c r="CM216" s="102">
        <v>0</v>
      </c>
      <c r="CN216" s="106">
        <f t="shared" si="931"/>
        <v>0</v>
      </c>
      <c r="CO216" s="105">
        <v>0</v>
      </c>
      <c r="CP216" s="102">
        <v>0</v>
      </c>
      <c r="CQ216" s="106">
        <f t="shared" si="932"/>
        <v>0</v>
      </c>
      <c r="CR216" s="105">
        <v>0</v>
      </c>
      <c r="CS216" s="102">
        <v>0</v>
      </c>
      <c r="CT216" s="106">
        <f t="shared" si="933"/>
        <v>0</v>
      </c>
      <c r="CU216" s="105">
        <v>0</v>
      </c>
      <c r="CV216" s="102">
        <v>0</v>
      </c>
      <c r="CW216" s="106">
        <f t="shared" si="934"/>
        <v>0</v>
      </c>
      <c r="CX216" s="101">
        <v>4.224E-2</v>
      </c>
      <c r="CY216" s="102">
        <v>1.3240000000000001</v>
      </c>
      <c r="CZ216" s="106">
        <f t="shared" si="935"/>
        <v>31344.696969696972</v>
      </c>
      <c r="DA216" s="105">
        <v>0</v>
      </c>
      <c r="DB216" s="102">
        <v>0</v>
      </c>
      <c r="DC216" s="106">
        <f t="shared" si="936"/>
        <v>0</v>
      </c>
      <c r="DD216" s="105">
        <v>0</v>
      </c>
      <c r="DE216" s="102">
        <v>0</v>
      </c>
      <c r="DF216" s="106">
        <f t="shared" si="937"/>
        <v>0</v>
      </c>
      <c r="DG216" s="105">
        <v>0</v>
      </c>
      <c r="DH216" s="102">
        <v>0</v>
      </c>
      <c r="DI216" s="106">
        <f t="shared" si="938"/>
        <v>0</v>
      </c>
      <c r="DJ216" s="105">
        <v>0</v>
      </c>
      <c r="DK216" s="102">
        <v>0</v>
      </c>
      <c r="DL216" s="106">
        <f t="shared" si="939"/>
        <v>0</v>
      </c>
      <c r="DM216" s="105">
        <v>0</v>
      </c>
      <c r="DN216" s="102">
        <v>0</v>
      </c>
      <c r="DO216" s="106">
        <f t="shared" si="940"/>
        <v>0</v>
      </c>
      <c r="DP216" s="105">
        <v>0</v>
      </c>
      <c r="DQ216" s="102">
        <v>0</v>
      </c>
      <c r="DR216" s="106">
        <f t="shared" si="941"/>
        <v>0</v>
      </c>
      <c r="DS216" s="105">
        <v>0</v>
      </c>
      <c r="DT216" s="102">
        <v>0</v>
      </c>
      <c r="DU216" s="106">
        <f t="shared" si="942"/>
        <v>0</v>
      </c>
      <c r="DV216" s="105">
        <v>0</v>
      </c>
      <c r="DW216" s="102">
        <v>0</v>
      </c>
      <c r="DX216" s="106">
        <f t="shared" si="943"/>
        <v>0</v>
      </c>
      <c r="DY216" s="105">
        <v>0</v>
      </c>
      <c r="DZ216" s="102">
        <v>0</v>
      </c>
      <c r="EA216" s="106">
        <f t="shared" si="944"/>
        <v>0</v>
      </c>
      <c r="EB216" s="105">
        <v>0</v>
      </c>
      <c r="EC216" s="102">
        <v>0</v>
      </c>
      <c r="ED216" s="106">
        <f t="shared" si="945"/>
        <v>0</v>
      </c>
      <c r="EE216" s="105">
        <v>0</v>
      </c>
      <c r="EF216" s="102">
        <v>0</v>
      </c>
      <c r="EG216" s="106">
        <f t="shared" si="946"/>
        <v>0</v>
      </c>
      <c r="EH216" s="105">
        <v>0</v>
      </c>
      <c r="EI216" s="102">
        <v>0</v>
      </c>
      <c r="EJ216" s="106">
        <f t="shared" si="947"/>
        <v>0</v>
      </c>
      <c r="EK216" s="105">
        <v>0</v>
      </c>
      <c r="EL216" s="102">
        <v>0</v>
      </c>
      <c r="EM216" s="106">
        <f t="shared" si="948"/>
        <v>0</v>
      </c>
      <c r="EN216" s="105">
        <v>0</v>
      </c>
      <c r="EO216" s="102">
        <v>0</v>
      </c>
      <c r="EP216" s="106">
        <f t="shared" si="949"/>
        <v>0</v>
      </c>
      <c r="EQ216" s="105">
        <v>0</v>
      </c>
      <c r="ER216" s="102">
        <v>0</v>
      </c>
      <c r="ES216" s="106">
        <f t="shared" si="950"/>
        <v>0</v>
      </c>
      <c r="ET216" s="105">
        <v>0</v>
      </c>
      <c r="EU216" s="102">
        <v>0</v>
      </c>
      <c r="EV216" s="106">
        <f t="shared" si="951"/>
        <v>0</v>
      </c>
      <c r="EW216" s="105">
        <v>0</v>
      </c>
      <c r="EX216" s="102">
        <v>0</v>
      </c>
      <c r="EY216" s="106">
        <f t="shared" si="952"/>
        <v>0</v>
      </c>
      <c r="EZ216" s="105">
        <v>0</v>
      </c>
      <c r="FA216" s="102">
        <v>0</v>
      </c>
      <c r="FB216" s="106">
        <f t="shared" si="953"/>
        <v>0</v>
      </c>
      <c r="FC216" s="105">
        <v>0</v>
      </c>
      <c r="FD216" s="102">
        <v>0</v>
      </c>
      <c r="FE216" s="106">
        <f t="shared" si="954"/>
        <v>0</v>
      </c>
      <c r="FF216" s="105">
        <v>0</v>
      </c>
      <c r="FG216" s="102">
        <v>0</v>
      </c>
      <c r="FH216" s="106">
        <f t="shared" si="955"/>
        <v>0</v>
      </c>
      <c r="FI216" s="101">
        <v>0.79200000000000004</v>
      </c>
      <c r="FJ216" s="102">
        <v>32.808999999999997</v>
      </c>
      <c r="FK216" s="106">
        <f t="shared" si="956"/>
        <v>41425.505050505046</v>
      </c>
      <c r="FL216" s="105">
        <v>0</v>
      </c>
      <c r="FM216" s="102">
        <v>0</v>
      </c>
      <c r="FN216" s="106">
        <f t="shared" si="957"/>
        <v>0</v>
      </c>
      <c r="FO216" s="105">
        <v>0</v>
      </c>
      <c r="FP216" s="102">
        <v>0</v>
      </c>
      <c r="FQ216" s="106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103">
        <v>2023</v>
      </c>
      <c r="B217" s="104" t="s">
        <v>19</v>
      </c>
      <c r="C217" s="101">
        <v>6.336E-2</v>
      </c>
      <c r="D217" s="102">
        <v>1.788</v>
      </c>
      <c r="E217" s="106">
        <f>IF(C217=0,0,D217/C217*1000)</f>
        <v>28219.696969696968</v>
      </c>
      <c r="F217" s="105">
        <v>0</v>
      </c>
      <c r="G217" s="102">
        <v>0</v>
      </c>
      <c r="H217" s="106">
        <f t="shared" si="903"/>
        <v>0</v>
      </c>
      <c r="I217" s="105">
        <v>0</v>
      </c>
      <c r="J217" s="102">
        <v>0</v>
      </c>
      <c r="K217" s="106">
        <f t="shared" si="904"/>
        <v>0</v>
      </c>
      <c r="L217" s="105">
        <v>0</v>
      </c>
      <c r="M217" s="102">
        <v>0</v>
      </c>
      <c r="N217" s="106">
        <f t="shared" si="905"/>
        <v>0</v>
      </c>
      <c r="O217" s="105">
        <v>0</v>
      </c>
      <c r="P217" s="102">
        <v>0</v>
      </c>
      <c r="Q217" s="106">
        <f t="shared" si="906"/>
        <v>0</v>
      </c>
      <c r="R217" s="105">
        <v>0</v>
      </c>
      <c r="S217" s="102">
        <v>0</v>
      </c>
      <c r="T217" s="106">
        <f t="shared" si="907"/>
        <v>0</v>
      </c>
      <c r="U217" s="105">
        <v>0</v>
      </c>
      <c r="V217" s="102">
        <v>0</v>
      </c>
      <c r="W217" s="106">
        <f t="shared" si="908"/>
        <v>0</v>
      </c>
      <c r="X217" s="105">
        <v>0</v>
      </c>
      <c r="Y217" s="102">
        <v>0</v>
      </c>
      <c r="Z217" s="106">
        <f t="shared" si="909"/>
        <v>0</v>
      </c>
      <c r="AA217" s="105">
        <v>0</v>
      </c>
      <c r="AB217" s="102">
        <v>0</v>
      </c>
      <c r="AC217" s="106">
        <f t="shared" si="910"/>
        <v>0</v>
      </c>
      <c r="AD217" s="105">
        <v>0</v>
      </c>
      <c r="AE217" s="102">
        <v>0</v>
      </c>
      <c r="AF217" s="106">
        <f t="shared" si="911"/>
        <v>0</v>
      </c>
      <c r="AG217" s="105">
        <v>0</v>
      </c>
      <c r="AH217" s="102">
        <v>0</v>
      </c>
      <c r="AI217" s="106">
        <f t="shared" si="912"/>
        <v>0</v>
      </c>
      <c r="AJ217" s="105">
        <v>0</v>
      </c>
      <c r="AK217" s="102">
        <v>0</v>
      </c>
      <c r="AL217" s="106">
        <f t="shared" si="913"/>
        <v>0</v>
      </c>
      <c r="AM217" s="105">
        <v>0</v>
      </c>
      <c r="AN217" s="102">
        <v>0</v>
      </c>
      <c r="AO217" s="106">
        <f t="shared" si="914"/>
        <v>0</v>
      </c>
      <c r="AP217" s="105">
        <v>0</v>
      </c>
      <c r="AQ217" s="102">
        <v>0</v>
      </c>
      <c r="AR217" s="106">
        <f t="shared" si="915"/>
        <v>0</v>
      </c>
      <c r="AS217" s="105">
        <v>0</v>
      </c>
      <c r="AT217" s="102">
        <v>0</v>
      </c>
      <c r="AU217" s="106">
        <f t="shared" si="916"/>
        <v>0</v>
      </c>
      <c r="AV217" s="105">
        <v>0</v>
      </c>
      <c r="AW217" s="102">
        <v>0</v>
      </c>
      <c r="AX217" s="106">
        <f t="shared" si="917"/>
        <v>0</v>
      </c>
      <c r="AY217" s="105">
        <v>0</v>
      </c>
      <c r="AZ217" s="102">
        <v>0</v>
      </c>
      <c r="BA217" s="106">
        <f t="shared" si="918"/>
        <v>0</v>
      </c>
      <c r="BB217" s="105">
        <v>0</v>
      </c>
      <c r="BC217" s="102">
        <v>0</v>
      </c>
      <c r="BD217" s="106">
        <f t="shared" si="919"/>
        <v>0</v>
      </c>
      <c r="BE217" s="105">
        <v>0</v>
      </c>
      <c r="BF217" s="102">
        <v>0</v>
      </c>
      <c r="BG217" s="106">
        <f t="shared" si="920"/>
        <v>0</v>
      </c>
      <c r="BH217" s="105">
        <v>0</v>
      </c>
      <c r="BI217" s="102">
        <v>0</v>
      </c>
      <c r="BJ217" s="106">
        <f t="shared" si="921"/>
        <v>0</v>
      </c>
      <c r="BK217" s="105">
        <v>0</v>
      </c>
      <c r="BL217" s="102">
        <v>0</v>
      </c>
      <c r="BM217" s="106">
        <f t="shared" si="922"/>
        <v>0</v>
      </c>
      <c r="BN217" s="105">
        <v>0</v>
      </c>
      <c r="BO217" s="102">
        <v>0</v>
      </c>
      <c r="BP217" s="106">
        <f t="shared" si="923"/>
        <v>0</v>
      </c>
      <c r="BQ217" s="105">
        <v>0</v>
      </c>
      <c r="BR217" s="102">
        <v>0</v>
      </c>
      <c r="BS217" s="106">
        <f t="shared" si="924"/>
        <v>0</v>
      </c>
      <c r="BT217" s="105">
        <v>0</v>
      </c>
      <c r="BU217" s="102">
        <v>0</v>
      </c>
      <c r="BV217" s="106">
        <f t="shared" si="925"/>
        <v>0</v>
      </c>
      <c r="BW217" s="105">
        <v>0</v>
      </c>
      <c r="BX217" s="102">
        <v>0</v>
      </c>
      <c r="BY217" s="106">
        <f t="shared" si="926"/>
        <v>0</v>
      </c>
      <c r="BZ217" s="105">
        <v>0</v>
      </c>
      <c r="CA217" s="102">
        <v>0</v>
      </c>
      <c r="CB217" s="106">
        <f t="shared" si="927"/>
        <v>0</v>
      </c>
      <c r="CC217" s="101">
        <v>3.4000000000000002E-2</v>
      </c>
      <c r="CD217" s="102">
        <v>0.316</v>
      </c>
      <c r="CE217" s="106">
        <f t="shared" si="928"/>
        <v>9294.1176470588216</v>
      </c>
      <c r="CF217" s="105">
        <v>0</v>
      </c>
      <c r="CG217" s="102">
        <v>0</v>
      </c>
      <c r="CH217" s="106">
        <f t="shared" si="929"/>
        <v>0</v>
      </c>
      <c r="CI217" s="105">
        <v>0</v>
      </c>
      <c r="CJ217" s="102">
        <v>0</v>
      </c>
      <c r="CK217" s="106">
        <f t="shared" si="930"/>
        <v>0</v>
      </c>
      <c r="CL217" s="105">
        <v>0</v>
      </c>
      <c r="CM217" s="102">
        <v>0</v>
      </c>
      <c r="CN217" s="106">
        <f t="shared" si="931"/>
        <v>0</v>
      </c>
      <c r="CO217" s="105">
        <v>0</v>
      </c>
      <c r="CP217" s="102">
        <v>0</v>
      </c>
      <c r="CQ217" s="106">
        <f t="shared" si="932"/>
        <v>0</v>
      </c>
      <c r="CR217" s="105">
        <v>0</v>
      </c>
      <c r="CS217" s="102">
        <v>0</v>
      </c>
      <c r="CT217" s="106">
        <f t="shared" si="933"/>
        <v>0</v>
      </c>
      <c r="CU217" s="105">
        <v>0</v>
      </c>
      <c r="CV217" s="102">
        <v>0</v>
      </c>
      <c r="CW217" s="106">
        <f t="shared" si="934"/>
        <v>0</v>
      </c>
      <c r="CX217" s="101">
        <v>3.4424999999999999</v>
      </c>
      <c r="CY217" s="102">
        <v>424.11599999999999</v>
      </c>
      <c r="CZ217" s="106">
        <f t="shared" si="935"/>
        <v>123200</v>
      </c>
      <c r="DA217" s="105">
        <v>0</v>
      </c>
      <c r="DB217" s="102">
        <v>0</v>
      </c>
      <c r="DC217" s="106">
        <f t="shared" si="936"/>
        <v>0</v>
      </c>
      <c r="DD217" s="105">
        <v>0</v>
      </c>
      <c r="DE217" s="102">
        <v>0</v>
      </c>
      <c r="DF217" s="106">
        <f t="shared" si="937"/>
        <v>0</v>
      </c>
      <c r="DG217" s="105">
        <v>0</v>
      </c>
      <c r="DH217" s="102">
        <v>0</v>
      </c>
      <c r="DI217" s="106">
        <f t="shared" si="938"/>
        <v>0</v>
      </c>
      <c r="DJ217" s="105">
        <v>0</v>
      </c>
      <c r="DK217" s="102">
        <v>0</v>
      </c>
      <c r="DL217" s="106">
        <f t="shared" si="939"/>
        <v>0</v>
      </c>
      <c r="DM217" s="105">
        <v>0</v>
      </c>
      <c r="DN217" s="102">
        <v>0</v>
      </c>
      <c r="DO217" s="106">
        <f t="shared" si="940"/>
        <v>0</v>
      </c>
      <c r="DP217" s="105">
        <v>0</v>
      </c>
      <c r="DQ217" s="102">
        <v>0</v>
      </c>
      <c r="DR217" s="106">
        <f t="shared" si="941"/>
        <v>0</v>
      </c>
      <c r="DS217" s="105">
        <v>0</v>
      </c>
      <c r="DT217" s="102">
        <v>0</v>
      </c>
      <c r="DU217" s="106">
        <f t="shared" si="942"/>
        <v>0</v>
      </c>
      <c r="DV217" s="101">
        <v>1</v>
      </c>
      <c r="DW217" s="102">
        <v>16.236000000000001</v>
      </c>
      <c r="DX217" s="106">
        <f t="shared" si="943"/>
        <v>16236</v>
      </c>
      <c r="DY217" s="105">
        <v>0</v>
      </c>
      <c r="DZ217" s="102">
        <v>0</v>
      </c>
      <c r="EA217" s="106">
        <f t="shared" si="944"/>
        <v>0</v>
      </c>
      <c r="EB217" s="105">
        <v>0</v>
      </c>
      <c r="EC217" s="102">
        <v>0</v>
      </c>
      <c r="ED217" s="106">
        <f t="shared" si="945"/>
        <v>0</v>
      </c>
      <c r="EE217" s="105">
        <v>0</v>
      </c>
      <c r="EF217" s="102">
        <v>0</v>
      </c>
      <c r="EG217" s="106">
        <f t="shared" si="946"/>
        <v>0</v>
      </c>
      <c r="EH217" s="105">
        <v>0</v>
      </c>
      <c r="EI217" s="102">
        <v>0</v>
      </c>
      <c r="EJ217" s="106">
        <f t="shared" si="947"/>
        <v>0</v>
      </c>
      <c r="EK217" s="105">
        <v>0</v>
      </c>
      <c r="EL217" s="102">
        <v>0</v>
      </c>
      <c r="EM217" s="106">
        <f t="shared" si="948"/>
        <v>0</v>
      </c>
      <c r="EN217" s="105">
        <v>0</v>
      </c>
      <c r="EO217" s="102">
        <v>0</v>
      </c>
      <c r="EP217" s="106">
        <f t="shared" si="949"/>
        <v>0</v>
      </c>
      <c r="EQ217" s="105">
        <v>0</v>
      </c>
      <c r="ER217" s="102">
        <v>0</v>
      </c>
      <c r="ES217" s="106">
        <f t="shared" si="950"/>
        <v>0</v>
      </c>
      <c r="ET217" s="105">
        <v>0</v>
      </c>
      <c r="EU217" s="102">
        <v>0</v>
      </c>
      <c r="EV217" s="106">
        <f t="shared" si="951"/>
        <v>0</v>
      </c>
      <c r="EW217" s="105">
        <v>0</v>
      </c>
      <c r="EX217" s="102">
        <v>0</v>
      </c>
      <c r="EY217" s="106">
        <f t="shared" si="952"/>
        <v>0</v>
      </c>
      <c r="EZ217" s="105">
        <v>0</v>
      </c>
      <c r="FA217" s="102">
        <v>0</v>
      </c>
      <c r="FB217" s="106">
        <f t="shared" si="953"/>
        <v>0</v>
      </c>
      <c r="FC217" s="105">
        <v>0</v>
      </c>
      <c r="FD217" s="102">
        <v>0</v>
      </c>
      <c r="FE217" s="106">
        <f t="shared" si="954"/>
        <v>0</v>
      </c>
      <c r="FF217" s="105">
        <v>0</v>
      </c>
      <c r="FG217" s="102">
        <v>0</v>
      </c>
      <c r="FH217" s="106">
        <f t="shared" si="955"/>
        <v>0</v>
      </c>
      <c r="FI217" s="101">
        <v>1.1959200000000001</v>
      </c>
      <c r="FJ217" s="102">
        <v>47.677999999999997</v>
      </c>
      <c r="FK217" s="106">
        <f t="shared" si="956"/>
        <v>39867.215198341022</v>
      </c>
      <c r="FL217" s="105">
        <v>0</v>
      </c>
      <c r="FM217" s="102">
        <v>0</v>
      </c>
      <c r="FN217" s="106">
        <f t="shared" si="957"/>
        <v>0</v>
      </c>
      <c r="FO217" s="101">
        <v>0.5</v>
      </c>
      <c r="FP217" s="102">
        <v>50.887</v>
      </c>
      <c r="FQ217" s="106">
        <f t="shared" si="958"/>
        <v>101774</v>
      </c>
      <c r="FR217" s="11">
        <f t="shared" si="960"/>
        <v>6.2357800000000001</v>
      </c>
      <c r="FS217" s="5">
        <f t="shared" si="961"/>
        <v>541.02099999999996</v>
      </c>
    </row>
    <row r="218" spans="1:175" x14ac:dyDescent="0.3">
      <c r="A218" s="103">
        <v>2023</v>
      </c>
      <c r="B218" s="106" t="s">
        <v>20</v>
      </c>
      <c r="C218" s="105">
        <v>0</v>
      </c>
      <c r="D218" s="102">
        <v>0</v>
      </c>
      <c r="E218" s="106">
        <f t="shared" ref="E218:E225" si="962">IF(C218=0,0,D218/C218*1000)</f>
        <v>0</v>
      </c>
      <c r="F218" s="105">
        <v>0</v>
      </c>
      <c r="G218" s="102">
        <v>0</v>
      </c>
      <c r="H218" s="106">
        <f t="shared" si="903"/>
        <v>0</v>
      </c>
      <c r="I218" s="105">
        <v>0</v>
      </c>
      <c r="J218" s="102">
        <v>0</v>
      </c>
      <c r="K218" s="106">
        <f t="shared" si="904"/>
        <v>0</v>
      </c>
      <c r="L218" s="105">
        <v>0</v>
      </c>
      <c r="M218" s="102">
        <v>0</v>
      </c>
      <c r="N218" s="106">
        <f t="shared" si="905"/>
        <v>0</v>
      </c>
      <c r="O218" s="105">
        <v>0</v>
      </c>
      <c r="P218" s="102">
        <v>0</v>
      </c>
      <c r="Q218" s="106">
        <f t="shared" si="906"/>
        <v>0</v>
      </c>
      <c r="R218" s="101">
        <v>32.58</v>
      </c>
      <c r="S218" s="102">
        <v>1061.0450000000001</v>
      </c>
      <c r="T218" s="106">
        <f t="shared" si="907"/>
        <v>32567.372621240025</v>
      </c>
      <c r="U218" s="105">
        <v>0</v>
      </c>
      <c r="V218" s="102">
        <v>0</v>
      </c>
      <c r="W218" s="106">
        <f t="shared" si="908"/>
        <v>0</v>
      </c>
      <c r="X218" s="105">
        <v>0</v>
      </c>
      <c r="Y218" s="102">
        <v>0</v>
      </c>
      <c r="Z218" s="106">
        <f t="shared" si="909"/>
        <v>0</v>
      </c>
      <c r="AA218" s="105">
        <v>0</v>
      </c>
      <c r="AB218" s="102">
        <v>0</v>
      </c>
      <c r="AC218" s="106">
        <f t="shared" si="910"/>
        <v>0</v>
      </c>
      <c r="AD218" s="105">
        <v>0</v>
      </c>
      <c r="AE218" s="102">
        <v>0</v>
      </c>
      <c r="AF218" s="106">
        <f t="shared" si="911"/>
        <v>0</v>
      </c>
      <c r="AG218" s="105">
        <v>0</v>
      </c>
      <c r="AH218" s="102">
        <v>0</v>
      </c>
      <c r="AI218" s="106">
        <f t="shared" si="912"/>
        <v>0</v>
      </c>
      <c r="AJ218" s="105">
        <v>0</v>
      </c>
      <c r="AK218" s="102">
        <v>0</v>
      </c>
      <c r="AL218" s="106">
        <f t="shared" si="913"/>
        <v>0</v>
      </c>
      <c r="AM218" s="105">
        <v>0</v>
      </c>
      <c r="AN218" s="102">
        <v>0</v>
      </c>
      <c r="AO218" s="106">
        <f t="shared" si="914"/>
        <v>0</v>
      </c>
      <c r="AP218" s="105">
        <v>0</v>
      </c>
      <c r="AQ218" s="102">
        <v>0</v>
      </c>
      <c r="AR218" s="106">
        <f t="shared" si="915"/>
        <v>0</v>
      </c>
      <c r="AS218" s="105">
        <v>0</v>
      </c>
      <c r="AT218" s="102">
        <v>0</v>
      </c>
      <c r="AU218" s="106">
        <f t="shared" si="916"/>
        <v>0</v>
      </c>
      <c r="AV218" s="105">
        <v>0</v>
      </c>
      <c r="AW218" s="102">
        <v>0</v>
      </c>
      <c r="AX218" s="106">
        <f t="shared" si="917"/>
        <v>0</v>
      </c>
      <c r="AY218" s="105">
        <v>0</v>
      </c>
      <c r="AZ218" s="102">
        <v>0</v>
      </c>
      <c r="BA218" s="106">
        <f t="shared" si="918"/>
        <v>0</v>
      </c>
      <c r="BB218" s="105">
        <v>0</v>
      </c>
      <c r="BC218" s="102">
        <v>0</v>
      </c>
      <c r="BD218" s="106">
        <f t="shared" si="919"/>
        <v>0</v>
      </c>
      <c r="BE218" s="105">
        <v>0</v>
      </c>
      <c r="BF218" s="102">
        <v>0</v>
      </c>
      <c r="BG218" s="106">
        <f t="shared" si="920"/>
        <v>0</v>
      </c>
      <c r="BH218" s="105">
        <v>0</v>
      </c>
      <c r="BI218" s="102">
        <v>0</v>
      </c>
      <c r="BJ218" s="106">
        <f t="shared" si="921"/>
        <v>0</v>
      </c>
      <c r="BK218" s="105">
        <v>0</v>
      </c>
      <c r="BL218" s="102">
        <v>0</v>
      </c>
      <c r="BM218" s="106">
        <f t="shared" si="922"/>
        <v>0</v>
      </c>
      <c r="BN218" s="105">
        <v>0</v>
      </c>
      <c r="BO218" s="102">
        <v>0</v>
      </c>
      <c r="BP218" s="106">
        <f t="shared" si="923"/>
        <v>0</v>
      </c>
      <c r="BQ218" s="105">
        <v>0</v>
      </c>
      <c r="BR218" s="102">
        <v>0</v>
      </c>
      <c r="BS218" s="106">
        <f t="shared" si="924"/>
        <v>0</v>
      </c>
      <c r="BT218" s="105">
        <v>0</v>
      </c>
      <c r="BU218" s="102">
        <v>0</v>
      </c>
      <c r="BV218" s="106">
        <f t="shared" si="925"/>
        <v>0</v>
      </c>
      <c r="BW218" s="105">
        <v>0</v>
      </c>
      <c r="BX218" s="102">
        <v>0</v>
      </c>
      <c r="BY218" s="106">
        <f t="shared" si="926"/>
        <v>0</v>
      </c>
      <c r="BZ218" s="105">
        <v>0</v>
      </c>
      <c r="CA218" s="102">
        <v>0</v>
      </c>
      <c r="CB218" s="106">
        <f t="shared" si="927"/>
        <v>0</v>
      </c>
      <c r="CC218" s="101">
        <v>2.5158400000000003</v>
      </c>
      <c r="CD218" s="102">
        <v>119.008</v>
      </c>
      <c r="CE218" s="106">
        <f t="shared" si="928"/>
        <v>47303.485118290504</v>
      </c>
      <c r="CF218" s="105">
        <v>0</v>
      </c>
      <c r="CG218" s="102">
        <v>0</v>
      </c>
      <c r="CH218" s="106">
        <f t="shared" si="929"/>
        <v>0</v>
      </c>
      <c r="CI218" s="101">
        <v>0.79200000000000004</v>
      </c>
      <c r="CJ218" s="102">
        <v>34.15</v>
      </c>
      <c r="CK218" s="106">
        <f t="shared" si="930"/>
        <v>43118.686868686862</v>
      </c>
      <c r="CL218" s="105">
        <v>0</v>
      </c>
      <c r="CM218" s="102">
        <v>0</v>
      </c>
      <c r="CN218" s="106">
        <f t="shared" si="931"/>
        <v>0</v>
      </c>
      <c r="CO218" s="105">
        <v>0</v>
      </c>
      <c r="CP218" s="102">
        <v>0</v>
      </c>
      <c r="CQ218" s="106">
        <f t="shared" si="932"/>
        <v>0</v>
      </c>
      <c r="CR218" s="105">
        <v>0</v>
      </c>
      <c r="CS218" s="102">
        <v>0</v>
      </c>
      <c r="CT218" s="106">
        <f t="shared" si="933"/>
        <v>0</v>
      </c>
      <c r="CU218" s="105">
        <v>0</v>
      </c>
      <c r="CV218" s="102">
        <v>0</v>
      </c>
      <c r="CW218" s="106">
        <f t="shared" si="934"/>
        <v>0</v>
      </c>
      <c r="CX218" s="101">
        <v>3.168E-2</v>
      </c>
      <c r="CY218" s="102">
        <v>0.996</v>
      </c>
      <c r="CZ218" s="106">
        <f t="shared" si="935"/>
        <v>31439.39393939394</v>
      </c>
      <c r="DA218" s="105">
        <v>0</v>
      </c>
      <c r="DB218" s="102">
        <v>0</v>
      </c>
      <c r="DC218" s="106">
        <f t="shared" si="936"/>
        <v>0</v>
      </c>
      <c r="DD218" s="105">
        <v>0</v>
      </c>
      <c r="DE218" s="102">
        <v>0</v>
      </c>
      <c r="DF218" s="106">
        <f t="shared" si="937"/>
        <v>0</v>
      </c>
      <c r="DG218" s="105">
        <v>0</v>
      </c>
      <c r="DH218" s="102">
        <v>0</v>
      </c>
      <c r="DI218" s="106">
        <f t="shared" si="938"/>
        <v>0</v>
      </c>
      <c r="DJ218" s="105">
        <v>0</v>
      </c>
      <c r="DK218" s="102">
        <v>0</v>
      </c>
      <c r="DL218" s="106">
        <f t="shared" si="939"/>
        <v>0</v>
      </c>
      <c r="DM218" s="105">
        <v>0</v>
      </c>
      <c r="DN218" s="102">
        <v>0</v>
      </c>
      <c r="DO218" s="106">
        <f t="shared" si="940"/>
        <v>0</v>
      </c>
      <c r="DP218" s="105">
        <v>0</v>
      </c>
      <c r="DQ218" s="102">
        <v>0</v>
      </c>
      <c r="DR218" s="106">
        <f t="shared" si="941"/>
        <v>0</v>
      </c>
      <c r="DS218" s="105">
        <v>0</v>
      </c>
      <c r="DT218" s="102">
        <v>0</v>
      </c>
      <c r="DU218" s="106">
        <f t="shared" si="942"/>
        <v>0</v>
      </c>
      <c r="DV218" s="105">
        <v>0</v>
      </c>
      <c r="DW218" s="102">
        <v>0</v>
      </c>
      <c r="DX218" s="106">
        <f t="shared" si="943"/>
        <v>0</v>
      </c>
      <c r="DY218" s="105">
        <v>0</v>
      </c>
      <c r="DZ218" s="102">
        <v>0</v>
      </c>
      <c r="EA218" s="106">
        <f t="shared" si="944"/>
        <v>0</v>
      </c>
      <c r="EB218" s="105">
        <v>0</v>
      </c>
      <c r="EC218" s="102">
        <v>0</v>
      </c>
      <c r="ED218" s="106">
        <f t="shared" si="945"/>
        <v>0</v>
      </c>
      <c r="EE218" s="105">
        <v>0</v>
      </c>
      <c r="EF218" s="102">
        <v>0</v>
      </c>
      <c r="EG218" s="106">
        <f t="shared" si="946"/>
        <v>0</v>
      </c>
      <c r="EH218" s="105">
        <v>0</v>
      </c>
      <c r="EI218" s="102">
        <v>0</v>
      </c>
      <c r="EJ218" s="106">
        <f t="shared" si="947"/>
        <v>0</v>
      </c>
      <c r="EK218" s="105">
        <v>0</v>
      </c>
      <c r="EL218" s="102">
        <v>0</v>
      </c>
      <c r="EM218" s="106">
        <f t="shared" si="948"/>
        <v>0</v>
      </c>
      <c r="EN218" s="105">
        <v>0</v>
      </c>
      <c r="EO218" s="102">
        <v>0</v>
      </c>
      <c r="EP218" s="106">
        <f t="shared" si="949"/>
        <v>0</v>
      </c>
      <c r="EQ218" s="105">
        <v>0</v>
      </c>
      <c r="ER218" s="102">
        <v>0</v>
      </c>
      <c r="ES218" s="106">
        <f t="shared" si="950"/>
        <v>0</v>
      </c>
      <c r="ET218" s="105">
        <v>0</v>
      </c>
      <c r="EU218" s="102">
        <v>0</v>
      </c>
      <c r="EV218" s="106">
        <f t="shared" si="951"/>
        <v>0</v>
      </c>
      <c r="EW218" s="105">
        <v>0</v>
      </c>
      <c r="EX218" s="102">
        <v>0</v>
      </c>
      <c r="EY218" s="106">
        <f t="shared" si="952"/>
        <v>0</v>
      </c>
      <c r="EZ218" s="105">
        <v>0</v>
      </c>
      <c r="FA218" s="102">
        <v>0</v>
      </c>
      <c r="FB218" s="106">
        <f t="shared" si="953"/>
        <v>0</v>
      </c>
      <c r="FC218" s="105">
        <v>0</v>
      </c>
      <c r="FD218" s="102">
        <v>0</v>
      </c>
      <c r="FE218" s="106">
        <f t="shared" si="954"/>
        <v>0</v>
      </c>
      <c r="FF218" s="105">
        <v>0</v>
      </c>
      <c r="FG218" s="102">
        <v>0</v>
      </c>
      <c r="FH218" s="106">
        <f t="shared" si="955"/>
        <v>0</v>
      </c>
      <c r="FI218" s="101">
        <v>2.3220000000000001</v>
      </c>
      <c r="FJ218" s="102">
        <v>89.694999999999993</v>
      </c>
      <c r="FK218" s="106">
        <f t="shared" si="956"/>
        <v>38628.337639965546</v>
      </c>
      <c r="FL218" s="105">
        <v>0</v>
      </c>
      <c r="FM218" s="102">
        <v>0</v>
      </c>
      <c r="FN218" s="106">
        <f t="shared" si="957"/>
        <v>0</v>
      </c>
      <c r="FO218" s="101">
        <v>0.5</v>
      </c>
      <c r="FP218" s="102">
        <v>25</v>
      </c>
      <c r="FQ218" s="106">
        <f t="shared" si="958"/>
        <v>50000</v>
      </c>
      <c r="FR218" s="11">
        <f t="shared" si="960"/>
        <v>38.741520000000001</v>
      </c>
      <c r="FS218" s="5">
        <f t="shared" si="961"/>
        <v>1329.8940000000002</v>
      </c>
    </row>
    <row r="219" spans="1:175" x14ac:dyDescent="0.3">
      <c r="A219" s="103">
        <v>2023</v>
      </c>
      <c r="B219" s="104" t="s">
        <v>21</v>
      </c>
      <c r="C219" s="105">
        <v>0</v>
      </c>
      <c r="D219" s="102">
        <v>0</v>
      </c>
      <c r="E219" s="106">
        <f t="shared" si="962"/>
        <v>0</v>
      </c>
      <c r="F219" s="105">
        <v>0</v>
      </c>
      <c r="G219" s="102">
        <v>0</v>
      </c>
      <c r="H219" s="106">
        <f t="shared" si="903"/>
        <v>0</v>
      </c>
      <c r="I219" s="105">
        <v>0</v>
      </c>
      <c r="J219" s="102">
        <v>0</v>
      </c>
      <c r="K219" s="106">
        <f t="shared" si="904"/>
        <v>0</v>
      </c>
      <c r="L219" s="105">
        <v>0</v>
      </c>
      <c r="M219" s="102">
        <v>0</v>
      </c>
      <c r="N219" s="106">
        <f t="shared" si="905"/>
        <v>0</v>
      </c>
      <c r="O219" s="105">
        <v>0</v>
      </c>
      <c r="P219" s="102">
        <v>0</v>
      </c>
      <c r="Q219" s="106">
        <f t="shared" si="906"/>
        <v>0</v>
      </c>
      <c r="R219" s="105">
        <v>0</v>
      </c>
      <c r="S219" s="102">
        <v>0</v>
      </c>
      <c r="T219" s="106">
        <f t="shared" si="907"/>
        <v>0</v>
      </c>
      <c r="U219" s="105">
        <v>0</v>
      </c>
      <c r="V219" s="102">
        <v>0</v>
      </c>
      <c r="W219" s="106">
        <f t="shared" si="908"/>
        <v>0</v>
      </c>
      <c r="X219" s="105">
        <v>0</v>
      </c>
      <c r="Y219" s="102">
        <v>0</v>
      </c>
      <c r="Z219" s="106">
        <f t="shared" si="909"/>
        <v>0</v>
      </c>
      <c r="AA219" s="105">
        <v>0</v>
      </c>
      <c r="AB219" s="102">
        <v>0</v>
      </c>
      <c r="AC219" s="106">
        <f t="shared" si="910"/>
        <v>0</v>
      </c>
      <c r="AD219" s="105">
        <v>0</v>
      </c>
      <c r="AE219" s="102">
        <v>0</v>
      </c>
      <c r="AF219" s="106">
        <f t="shared" si="911"/>
        <v>0</v>
      </c>
      <c r="AG219" s="105">
        <v>0</v>
      </c>
      <c r="AH219" s="102">
        <v>0</v>
      </c>
      <c r="AI219" s="106">
        <f t="shared" si="912"/>
        <v>0</v>
      </c>
      <c r="AJ219" s="105">
        <v>0</v>
      </c>
      <c r="AK219" s="102">
        <v>0</v>
      </c>
      <c r="AL219" s="106">
        <f t="shared" si="913"/>
        <v>0</v>
      </c>
      <c r="AM219" s="105">
        <v>0</v>
      </c>
      <c r="AN219" s="102">
        <v>0</v>
      </c>
      <c r="AO219" s="106">
        <f t="shared" si="914"/>
        <v>0</v>
      </c>
      <c r="AP219" s="105">
        <v>0</v>
      </c>
      <c r="AQ219" s="102">
        <v>0</v>
      </c>
      <c r="AR219" s="106">
        <f t="shared" si="915"/>
        <v>0</v>
      </c>
      <c r="AS219" s="105">
        <v>0</v>
      </c>
      <c r="AT219" s="102">
        <v>0</v>
      </c>
      <c r="AU219" s="106">
        <f t="shared" si="916"/>
        <v>0</v>
      </c>
      <c r="AV219" s="105">
        <v>0</v>
      </c>
      <c r="AW219" s="102">
        <v>0</v>
      </c>
      <c r="AX219" s="106">
        <f t="shared" si="917"/>
        <v>0</v>
      </c>
      <c r="AY219" s="105">
        <v>0</v>
      </c>
      <c r="AZ219" s="102">
        <v>0</v>
      </c>
      <c r="BA219" s="106">
        <f t="shared" si="918"/>
        <v>0</v>
      </c>
      <c r="BB219" s="105">
        <v>0</v>
      </c>
      <c r="BC219" s="102">
        <v>0</v>
      </c>
      <c r="BD219" s="106">
        <f t="shared" si="919"/>
        <v>0</v>
      </c>
      <c r="BE219" s="105">
        <v>0</v>
      </c>
      <c r="BF219" s="102">
        <v>0</v>
      </c>
      <c r="BG219" s="106">
        <f t="shared" si="920"/>
        <v>0</v>
      </c>
      <c r="BH219" s="105">
        <v>0</v>
      </c>
      <c r="BI219" s="102">
        <v>0</v>
      </c>
      <c r="BJ219" s="106">
        <f t="shared" si="921"/>
        <v>0</v>
      </c>
      <c r="BK219" s="105">
        <v>0</v>
      </c>
      <c r="BL219" s="102">
        <v>0</v>
      </c>
      <c r="BM219" s="106">
        <f t="shared" si="922"/>
        <v>0</v>
      </c>
      <c r="BN219" s="105">
        <v>0</v>
      </c>
      <c r="BO219" s="102">
        <v>0</v>
      </c>
      <c r="BP219" s="106">
        <f t="shared" si="923"/>
        <v>0</v>
      </c>
      <c r="BQ219" s="105">
        <v>0</v>
      </c>
      <c r="BR219" s="102">
        <v>0</v>
      </c>
      <c r="BS219" s="106">
        <f t="shared" si="924"/>
        <v>0</v>
      </c>
      <c r="BT219" s="105">
        <v>0</v>
      </c>
      <c r="BU219" s="102">
        <v>0</v>
      </c>
      <c r="BV219" s="106">
        <f t="shared" si="925"/>
        <v>0</v>
      </c>
      <c r="BW219" s="105">
        <v>0</v>
      </c>
      <c r="BX219" s="102">
        <v>0</v>
      </c>
      <c r="BY219" s="106">
        <f t="shared" si="926"/>
        <v>0</v>
      </c>
      <c r="BZ219" s="105">
        <v>0</v>
      </c>
      <c r="CA219" s="102">
        <v>0</v>
      </c>
      <c r="CB219" s="106">
        <f t="shared" si="927"/>
        <v>0</v>
      </c>
      <c r="CC219" s="101">
        <v>0.46583999999999998</v>
      </c>
      <c r="CD219" s="102">
        <v>9.548</v>
      </c>
      <c r="CE219" s="106">
        <f t="shared" si="928"/>
        <v>20496.307745148548</v>
      </c>
      <c r="CF219" s="105">
        <v>0</v>
      </c>
      <c r="CG219" s="102">
        <v>0</v>
      </c>
      <c r="CH219" s="106">
        <f t="shared" si="929"/>
        <v>0</v>
      </c>
      <c r="CI219" s="105">
        <v>0</v>
      </c>
      <c r="CJ219" s="102">
        <v>0</v>
      </c>
      <c r="CK219" s="106">
        <f t="shared" si="930"/>
        <v>0</v>
      </c>
      <c r="CL219" s="105">
        <v>0</v>
      </c>
      <c r="CM219" s="102">
        <v>0</v>
      </c>
      <c r="CN219" s="106">
        <f t="shared" si="931"/>
        <v>0</v>
      </c>
      <c r="CO219" s="105">
        <v>0</v>
      </c>
      <c r="CP219" s="102">
        <v>0</v>
      </c>
      <c r="CQ219" s="106">
        <f t="shared" si="932"/>
        <v>0</v>
      </c>
      <c r="CR219" s="105">
        <v>0</v>
      </c>
      <c r="CS219" s="102">
        <v>0</v>
      </c>
      <c r="CT219" s="106">
        <f t="shared" si="933"/>
        <v>0</v>
      </c>
      <c r="CU219" s="101">
        <v>6.5000000000000002E-2</v>
      </c>
      <c r="CV219" s="102">
        <v>11.3</v>
      </c>
      <c r="CW219" s="106">
        <f t="shared" si="934"/>
        <v>173846.15384615384</v>
      </c>
      <c r="CX219" s="105">
        <v>0</v>
      </c>
      <c r="CY219" s="102">
        <v>0</v>
      </c>
      <c r="CZ219" s="106">
        <f t="shared" si="935"/>
        <v>0</v>
      </c>
      <c r="DA219" s="105">
        <v>0</v>
      </c>
      <c r="DB219" s="102">
        <v>0</v>
      </c>
      <c r="DC219" s="106">
        <f t="shared" si="936"/>
        <v>0</v>
      </c>
      <c r="DD219" s="105">
        <v>0</v>
      </c>
      <c r="DE219" s="102">
        <v>0</v>
      </c>
      <c r="DF219" s="106">
        <f t="shared" si="937"/>
        <v>0</v>
      </c>
      <c r="DG219" s="105">
        <v>0</v>
      </c>
      <c r="DH219" s="102">
        <v>0</v>
      </c>
      <c r="DI219" s="106">
        <f t="shared" si="938"/>
        <v>0</v>
      </c>
      <c r="DJ219" s="105">
        <v>0</v>
      </c>
      <c r="DK219" s="102">
        <v>0</v>
      </c>
      <c r="DL219" s="106">
        <f t="shared" si="939"/>
        <v>0</v>
      </c>
      <c r="DM219" s="105">
        <v>0</v>
      </c>
      <c r="DN219" s="102">
        <v>0</v>
      </c>
      <c r="DO219" s="106">
        <f t="shared" si="940"/>
        <v>0</v>
      </c>
      <c r="DP219" s="105">
        <v>0</v>
      </c>
      <c r="DQ219" s="102">
        <v>0</v>
      </c>
      <c r="DR219" s="106">
        <f t="shared" si="941"/>
        <v>0</v>
      </c>
      <c r="DS219" s="105">
        <v>0</v>
      </c>
      <c r="DT219" s="102">
        <v>0</v>
      </c>
      <c r="DU219" s="106">
        <f t="shared" si="942"/>
        <v>0</v>
      </c>
      <c r="DV219" s="105">
        <v>0</v>
      </c>
      <c r="DW219" s="102">
        <v>0</v>
      </c>
      <c r="DX219" s="106">
        <f t="shared" si="943"/>
        <v>0</v>
      </c>
      <c r="DY219" s="105">
        <v>0</v>
      </c>
      <c r="DZ219" s="102">
        <v>0</v>
      </c>
      <c r="EA219" s="106">
        <f t="shared" si="944"/>
        <v>0</v>
      </c>
      <c r="EB219" s="105">
        <v>0</v>
      </c>
      <c r="EC219" s="102">
        <v>0</v>
      </c>
      <c r="ED219" s="106">
        <f t="shared" si="945"/>
        <v>0</v>
      </c>
      <c r="EE219" s="105">
        <v>0</v>
      </c>
      <c r="EF219" s="102">
        <v>0</v>
      </c>
      <c r="EG219" s="106">
        <f t="shared" si="946"/>
        <v>0</v>
      </c>
      <c r="EH219" s="105">
        <v>0</v>
      </c>
      <c r="EI219" s="102">
        <v>0</v>
      </c>
      <c r="EJ219" s="106">
        <f t="shared" si="947"/>
        <v>0</v>
      </c>
      <c r="EK219" s="105">
        <v>0</v>
      </c>
      <c r="EL219" s="102">
        <v>0</v>
      </c>
      <c r="EM219" s="106">
        <f t="shared" si="948"/>
        <v>0</v>
      </c>
      <c r="EN219" s="105">
        <v>0</v>
      </c>
      <c r="EO219" s="102">
        <v>0</v>
      </c>
      <c r="EP219" s="106">
        <f t="shared" si="949"/>
        <v>0</v>
      </c>
      <c r="EQ219" s="105">
        <v>0</v>
      </c>
      <c r="ER219" s="102">
        <v>0</v>
      </c>
      <c r="ES219" s="106">
        <f t="shared" si="950"/>
        <v>0</v>
      </c>
      <c r="ET219" s="105">
        <v>0</v>
      </c>
      <c r="EU219" s="102">
        <v>0</v>
      </c>
      <c r="EV219" s="106">
        <f t="shared" si="951"/>
        <v>0</v>
      </c>
      <c r="EW219" s="105">
        <v>0</v>
      </c>
      <c r="EX219" s="102">
        <v>0</v>
      </c>
      <c r="EY219" s="106">
        <f t="shared" si="952"/>
        <v>0</v>
      </c>
      <c r="EZ219" s="105">
        <v>0</v>
      </c>
      <c r="FA219" s="102">
        <v>0</v>
      </c>
      <c r="FB219" s="106">
        <f t="shared" si="953"/>
        <v>0</v>
      </c>
      <c r="FC219" s="105">
        <v>0</v>
      </c>
      <c r="FD219" s="102">
        <v>0</v>
      </c>
      <c r="FE219" s="106">
        <f t="shared" si="954"/>
        <v>0</v>
      </c>
      <c r="FF219" s="105">
        <v>0</v>
      </c>
      <c r="FG219" s="102">
        <v>0</v>
      </c>
      <c r="FH219" s="106">
        <f t="shared" si="955"/>
        <v>0</v>
      </c>
      <c r="FI219" s="101">
        <v>1.4474400000000001</v>
      </c>
      <c r="FJ219" s="102">
        <v>56.356000000000002</v>
      </c>
      <c r="FK219" s="106">
        <f t="shared" si="956"/>
        <v>38934.947217155808</v>
      </c>
      <c r="FL219" s="105">
        <v>0</v>
      </c>
      <c r="FM219" s="102">
        <v>0</v>
      </c>
      <c r="FN219" s="106">
        <f t="shared" si="957"/>
        <v>0</v>
      </c>
      <c r="FO219" s="101">
        <v>0.27900000000000003</v>
      </c>
      <c r="FP219" s="102">
        <v>24.109000000000002</v>
      </c>
      <c r="FQ219" s="106">
        <f t="shared" si="958"/>
        <v>86412.186379928316</v>
      </c>
      <c r="FR219" s="11">
        <f t="shared" si="960"/>
        <v>2.2572800000000002</v>
      </c>
      <c r="FS219" s="5">
        <f t="shared" si="961"/>
        <v>101.31300000000002</v>
      </c>
    </row>
    <row r="220" spans="1:175" x14ac:dyDescent="0.3">
      <c r="A220" s="103">
        <v>2023</v>
      </c>
      <c r="B220" s="104" t="s">
        <v>22</v>
      </c>
      <c r="C220" s="105">
        <v>0</v>
      </c>
      <c r="D220" s="102">
        <v>0</v>
      </c>
      <c r="E220" s="106">
        <f t="shared" si="962"/>
        <v>0</v>
      </c>
      <c r="F220" s="105">
        <v>0</v>
      </c>
      <c r="G220" s="102">
        <v>0</v>
      </c>
      <c r="H220" s="106">
        <f t="shared" si="903"/>
        <v>0</v>
      </c>
      <c r="I220" s="105">
        <v>0</v>
      </c>
      <c r="J220" s="102">
        <v>0</v>
      </c>
      <c r="K220" s="106">
        <f t="shared" si="904"/>
        <v>0</v>
      </c>
      <c r="L220" s="105">
        <v>0</v>
      </c>
      <c r="M220" s="102">
        <v>0</v>
      </c>
      <c r="N220" s="106">
        <f t="shared" si="905"/>
        <v>0</v>
      </c>
      <c r="O220" s="105">
        <v>0</v>
      </c>
      <c r="P220" s="102">
        <v>0</v>
      </c>
      <c r="Q220" s="106">
        <f t="shared" si="906"/>
        <v>0</v>
      </c>
      <c r="R220" s="105">
        <v>0</v>
      </c>
      <c r="S220" s="102">
        <v>0</v>
      </c>
      <c r="T220" s="106">
        <f t="shared" si="907"/>
        <v>0</v>
      </c>
      <c r="U220" s="105">
        <v>0</v>
      </c>
      <c r="V220" s="102">
        <v>0</v>
      </c>
      <c r="W220" s="106">
        <f t="shared" si="908"/>
        <v>0</v>
      </c>
      <c r="X220" s="105">
        <v>0</v>
      </c>
      <c r="Y220" s="102">
        <v>0</v>
      </c>
      <c r="Z220" s="106">
        <f t="shared" si="909"/>
        <v>0</v>
      </c>
      <c r="AA220" s="105">
        <v>0</v>
      </c>
      <c r="AB220" s="102">
        <v>0</v>
      </c>
      <c r="AC220" s="106">
        <f t="shared" si="910"/>
        <v>0</v>
      </c>
      <c r="AD220" s="105">
        <v>0</v>
      </c>
      <c r="AE220" s="102">
        <v>0</v>
      </c>
      <c r="AF220" s="106">
        <f t="shared" si="911"/>
        <v>0</v>
      </c>
      <c r="AG220" s="105">
        <v>0</v>
      </c>
      <c r="AH220" s="102">
        <v>0</v>
      </c>
      <c r="AI220" s="106">
        <f t="shared" si="912"/>
        <v>0</v>
      </c>
      <c r="AJ220" s="105">
        <v>0</v>
      </c>
      <c r="AK220" s="102">
        <v>0</v>
      </c>
      <c r="AL220" s="106">
        <f t="shared" si="913"/>
        <v>0</v>
      </c>
      <c r="AM220" s="105">
        <v>0</v>
      </c>
      <c r="AN220" s="102">
        <v>0</v>
      </c>
      <c r="AO220" s="106">
        <f t="shared" si="914"/>
        <v>0</v>
      </c>
      <c r="AP220" s="105">
        <v>0</v>
      </c>
      <c r="AQ220" s="102">
        <v>0</v>
      </c>
      <c r="AR220" s="106">
        <f t="shared" si="915"/>
        <v>0</v>
      </c>
      <c r="AS220" s="105">
        <v>0</v>
      </c>
      <c r="AT220" s="102">
        <v>0</v>
      </c>
      <c r="AU220" s="106">
        <f t="shared" si="916"/>
        <v>0</v>
      </c>
      <c r="AV220" s="105">
        <v>0</v>
      </c>
      <c r="AW220" s="102">
        <v>0</v>
      </c>
      <c r="AX220" s="106">
        <f t="shared" si="917"/>
        <v>0</v>
      </c>
      <c r="AY220" s="105">
        <v>0</v>
      </c>
      <c r="AZ220" s="102">
        <v>0</v>
      </c>
      <c r="BA220" s="106">
        <f t="shared" si="918"/>
        <v>0</v>
      </c>
      <c r="BB220" s="105">
        <v>0</v>
      </c>
      <c r="BC220" s="102">
        <v>0</v>
      </c>
      <c r="BD220" s="106">
        <f t="shared" si="919"/>
        <v>0</v>
      </c>
      <c r="BE220" s="105">
        <v>0</v>
      </c>
      <c r="BF220" s="102">
        <v>0</v>
      </c>
      <c r="BG220" s="106">
        <f t="shared" si="920"/>
        <v>0</v>
      </c>
      <c r="BH220" s="105">
        <v>0</v>
      </c>
      <c r="BI220" s="102">
        <v>0</v>
      </c>
      <c r="BJ220" s="106">
        <f t="shared" si="921"/>
        <v>0</v>
      </c>
      <c r="BK220" s="105">
        <v>0</v>
      </c>
      <c r="BL220" s="102">
        <v>0</v>
      </c>
      <c r="BM220" s="106">
        <f t="shared" si="922"/>
        <v>0</v>
      </c>
      <c r="BN220" s="105">
        <v>0</v>
      </c>
      <c r="BO220" s="102">
        <v>0</v>
      </c>
      <c r="BP220" s="106">
        <f t="shared" si="923"/>
        <v>0</v>
      </c>
      <c r="BQ220" s="105">
        <v>0</v>
      </c>
      <c r="BR220" s="102">
        <v>0</v>
      </c>
      <c r="BS220" s="106">
        <f t="shared" si="924"/>
        <v>0</v>
      </c>
      <c r="BT220" s="105">
        <v>0</v>
      </c>
      <c r="BU220" s="102">
        <v>0</v>
      </c>
      <c r="BV220" s="106">
        <f t="shared" si="925"/>
        <v>0</v>
      </c>
      <c r="BW220" s="105">
        <v>0</v>
      </c>
      <c r="BX220" s="102">
        <v>0</v>
      </c>
      <c r="BY220" s="106">
        <f t="shared" si="926"/>
        <v>0</v>
      </c>
      <c r="BZ220" s="105">
        <v>0</v>
      </c>
      <c r="CA220" s="102">
        <v>0</v>
      </c>
      <c r="CB220" s="106">
        <f t="shared" si="927"/>
        <v>0</v>
      </c>
      <c r="CC220" s="101">
        <v>1.2999999999999999E-2</v>
      </c>
      <c r="CD220" s="102">
        <v>3.617</v>
      </c>
      <c r="CE220" s="106">
        <f t="shared" si="928"/>
        <v>278230.76923076925</v>
      </c>
      <c r="CF220" s="105">
        <v>0</v>
      </c>
      <c r="CG220" s="102">
        <v>0</v>
      </c>
      <c r="CH220" s="106">
        <f t="shared" si="929"/>
        <v>0</v>
      </c>
      <c r="CI220" s="105">
        <v>0</v>
      </c>
      <c r="CJ220" s="102">
        <v>0</v>
      </c>
      <c r="CK220" s="106">
        <f t="shared" si="930"/>
        <v>0</v>
      </c>
      <c r="CL220" s="105">
        <v>0</v>
      </c>
      <c r="CM220" s="102">
        <v>0</v>
      </c>
      <c r="CN220" s="106">
        <f t="shared" si="931"/>
        <v>0</v>
      </c>
      <c r="CO220" s="105">
        <v>0</v>
      </c>
      <c r="CP220" s="102">
        <v>0</v>
      </c>
      <c r="CQ220" s="106">
        <f t="shared" si="932"/>
        <v>0</v>
      </c>
      <c r="CR220" s="105">
        <v>0</v>
      </c>
      <c r="CS220" s="102">
        <v>0</v>
      </c>
      <c r="CT220" s="106">
        <f t="shared" si="933"/>
        <v>0</v>
      </c>
      <c r="CU220" s="101">
        <v>0.42599999999999999</v>
      </c>
      <c r="CV220" s="102">
        <v>14.875</v>
      </c>
      <c r="CW220" s="106">
        <f t="shared" si="934"/>
        <v>34917.840375586857</v>
      </c>
      <c r="CX220" s="101">
        <v>1.0999999999999999E-2</v>
      </c>
      <c r="CY220" s="102">
        <v>0.51100000000000001</v>
      </c>
      <c r="CZ220" s="106">
        <f t="shared" si="935"/>
        <v>46454.545454545463</v>
      </c>
      <c r="DA220" s="105">
        <v>0</v>
      </c>
      <c r="DB220" s="102">
        <v>0</v>
      </c>
      <c r="DC220" s="106">
        <f t="shared" si="936"/>
        <v>0</v>
      </c>
      <c r="DD220" s="105">
        <v>0</v>
      </c>
      <c r="DE220" s="102">
        <v>0</v>
      </c>
      <c r="DF220" s="106">
        <f t="shared" si="937"/>
        <v>0</v>
      </c>
      <c r="DG220" s="105">
        <v>0</v>
      </c>
      <c r="DH220" s="102">
        <v>0</v>
      </c>
      <c r="DI220" s="106">
        <f t="shared" si="938"/>
        <v>0</v>
      </c>
      <c r="DJ220" s="105">
        <v>0</v>
      </c>
      <c r="DK220" s="102">
        <v>0</v>
      </c>
      <c r="DL220" s="106">
        <f t="shared" si="939"/>
        <v>0</v>
      </c>
      <c r="DM220" s="105">
        <v>0</v>
      </c>
      <c r="DN220" s="102">
        <v>0</v>
      </c>
      <c r="DO220" s="106">
        <f t="shared" si="940"/>
        <v>0</v>
      </c>
      <c r="DP220" s="105">
        <v>0</v>
      </c>
      <c r="DQ220" s="102">
        <v>0</v>
      </c>
      <c r="DR220" s="106">
        <f t="shared" si="941"/>
        <v>0</v>
      </c>
      <c r="DS220" s="105">
        <v>0</v>
      </c>
      <c r="DT220" s="102">
        <v>0</v>
      </c>
      <c r="DU220" s="106">
        <f t="shared" si="942"/>
        <v>0</v>
      </c>
      <c r="DV220" s="105">
        <v>0</v>
      </c>
      <c r="DW220" s="102">
        <v>0</v>
      </c>
      <c r="DX220" s="106">
        <f t="shared" si="943"/>
        <v>0</v>
      </c>
      <c r="DY220" s="105">
        <v>0</v>
      </c>
      <c r="DZ220" s="102">
        <v>0</v>
      </c>
      <c r="EA220" s="106">
        <f t="shared" si="944"/>
        <v>0</v>
      </c>
      <c r="EB220" s="105">
        <v>0</v>
      </c>
      <c r="EC220" s="102">
        <v>0</v>
      </c>
      <c r="ED220" s="106">
        <f t="shared" si="945"/>
        <v>0</v>
      </c>
      <c r="EE220" s="105">
        <v>0</v>
      </c>
      <c r="EF220" s="102">
        <v>0</v>
      </c>
      <c r="EG220" s="106">
        <f t="shared" si="946"/>
        <v>0</v>
      </c>
      <c r="EH220" s="105">
        <v>0</v>
      </c>
      <c r="EI220" s="102">
        <v>0</v>
      </c>
      <c r="EJ220" s="106">
        <f t="shared" si="947"/>
        <v>0</v>
      </c>
      <c r="EK220" s="105">
        <v>0</v>
      </c>
      <c r="EL220" s="102">
        <v>0</v>
      </c>
      <c r="EM220" s="106">
        <f t="shared" si="948"/>
        <v>0</v>
      </c>
      <c r="EN220" s="105">
        <v>0</v>
      </c>
      <c r="EO220" s="102">
        <v>0</v>
      </c>
      <c r="EP220" s="106">
        <f t="shared" si="949"/>
        <v>0</v>
      </c>
      <c r="EQ220" s="105">
        <v>0</v>
      </c>
      <c r="ER220" s="102">
        <v>0</v>
      </c>
      <c r="ES220" s="106">
        <f t="shared" si="950"/>
        <v>0</v>
      </c>
      <c r="ET220" s="105">
        <v>0</v>
      </c>
      <c r="EU220" s="102">
        <v>0</v>
      </c>
      <c r="EV220" s="106">
        <f t="shared" si="951"/>
        <v>0</v>
      </c>
      <c r="EW220" s="101">
        <v>34</v>
      </c>
      <c r="EX220" s="102">
        <v>559.61400000000003</v>
      </c>
      <c r="EY220" s="106">
        <f t="shared" si="952"/>
        <v>16459.235294117647</v>
      </c>
      <c r="EZ220" s="105">
        <v>0</v>
      </c>
      <c r="FA220" s="102">
        <v>0</v>
      </c>
      <c r="FB220" s="106">
        <f t="shared" si="953"/>
        <v>0</v>
      </c>
      <c r="FC220" s="105">
        <v>0</v>
      </c>
      <c r="FD220" s="102">
        <v>0</v>
      </c>
      <c r="FE220" s="106">
        <f t="shared" si="954"/>
        <v>0</v>
      </c>
      <c r="FF220" s="105">
        <v>0</v>
      </c>
      <c r="FG220" s="102">
        <v>0</v>
      </c>
      <c r="FH220" s="106">
        <f t="shared" si="955"/>
        <v>0</v>
      </c>
      <c r="FI220" s="101">
        <v>1.62984</v>
      </c>
      <c r="FJ220" s="102">
        <v>56.508000000000003</v>
      </c>
      <c r="FK220" s="106">
        <f t="shared" si="956"/>
        <v>34670.887939920482</v>
      </c>
      <c r="FL220" s="105">
        <v>0</v>
      </c>
      <c r="FM220" s="102">
        <v>0</v>
      </c>
      <c r="FN220" s="106">
        <f t="shared" si="957"/>
        <v>0</v>
      </c>
      <c r="FO220" s="101">
        <v>0.25</v>
      </c>
      <c r="FP220" s="102">
        <v>7.7480000000000002</v>
      </c>
      <c r="FQ220" s="106">
        <f t="shared" si="958"/>
        <v>30992</v>
      </c>
      <c r="FR220" s="11">
        <f t="shared" si="960"/>
        <v>36.329840000000004</v>
      </c>
      <c r="FS220" s="5">
        <f t="shared" si="961"/>
        <v>642.87300000000016</v>
      </c>
    </row>
    <row r="221" spans="1:175" x14ac:dyDescent="0.3">
      <c r="A221" s="103">
        <v>2023</v>
      </c>
      <c r="B221" s="104" t="s">
        <v>23</v>
      </c>
      <c r="C221" s="105">
        <v>0</v>
      </c>
      <c r="D221" s="102">
        <v>0</v>
      </c>
      <c r="E221" s="106">
        <f t="shared" si="962"/>
        <v>0</v>
      </c>
      <c r="F221" s="105">
        <v>0</v>
      </c>
      <c r="G221" s="102">
        <v>0</v>
      </c>
      <c r="H221" s="106">
        <f t="shared" si="903"/>
        <v>0</v>
      </c>
      <c r="I221" s="105">
        <v>0</v>
      </c>
      <c r="J221" s="102">
        <v>0</v>
      </c>
      <c r="K221" s="106">
        <f t="shared" si="904"/>
        <v>0</v>
      </c>
      <c r="L221" s="105">
        <v>0</v>
      </c>
      <c r="M221" s="102">
        <v>0</v>
      </c>
      <c r="N221" s="106">
        <f t="shared" si="905"/>
        <v>0</v>
      </c>
      <c r="O221" s="105">
        <v>0</v>
      </c>
      <c r="P221" s="102">
        <v>0</v>
      </c>
      <c r="Q221" s="106">
        <f t="shared" si="906"/>
        <v>0</v>
      </c>
      <c r="R221" s="105">
        <v>0</v>
      </c>
      <c r="S221" s="102">
        <v>0</v>
      </c>
      <c r="T221" s="106">
        <f t="shared" si="907"/>
        <v>0</v>
      </c>
      <c r="U221" s="105">
        <v>0</v>
      </c>
      <c r="V221" s="102">
        <v>0</v>
      </c>
      <c r="W221" s="106">
        <f t="shared" si="908"/>
        <v>0</v>
      </c>
      <c r="X221" s="105">
        <v>0</v>
      </c>
      <c r="Y221" s="102">
        <v>0</v>
      </c>
      <c r="Z221" s="106">
        <f t="shared" si="909"/>
        <v>0</v>
      </c>
      <c r="AA221" s="105">
        <v>0</v>
      </c>
      <c r="AB221" s="102">
        <v>0</v>
      </c>
      <c r="AC221" s="106">
        <f t="shared" si="910"/>
        <v>0</v>
      </c>
      <c r="AD221" s="105">
        <v>0</v>
      </c>
      <c r="AE221" s="102">
        <v>0</v>
      </c>
      <c r="AF221" s="106">
        <f t="shared" si="911"/>
        <v>0</v>
      </c>
      <c r="AG221" s="105">
        <v>0</v>
      </c>
      <c r="AH221" s="102">
        <v>0</v>
      </c>
      <c r="AI221" s="106">
        <f t="shared" si="912"/>
        <v>0</v>
      </c>
      <c r="AJ221" s="105">
        <v>0</v>
      </c>
      <c r="AK221" s="102">
        <v>0</v>
      </c>
      <c r="AL221" s="106">
        <f t="shared" si="913"/>
        <v>0</v>
      </c>
      <c r="AM221" s="105">
        <v>0</v>
      </c>
      <c r="AN221" s="102">
        <v>0</v>
      </c>
      <c r="AO221" s="106">
        <f t="shared" si="914"/>
        <v>0</v>
      </c>
      <c r="AP221" s="105">
        <v>0</v>
      </c>
      <c r="AQ221" s="102">
        <v>0</v>
      </c>
      <c r="AR221" s="106">
        <f t="shared" si="915"/>
        <v>0</v>
      </c>
      <c r="AS221" s="105">
        <v>0</v>
      </c>
      <c r="AT221" s="102">
        <v>0</v>
      </c>
      <c r="AU221" s="106">
        <f t="shared" si="916"/>
        <v>0</v>
      </c>
      <c r="AV221" s="105">
        <v>0</v>
      </c>
      <c r="AW221" s="102">
        <v>0</v>
      </c>
      <c r="AX221" s="106">
        <f t="shared" si="917"/>
        <v>0</v>
      </c>
      <c r="AY221" s="105">
        <v>0</v>
      </c>
      <c r="AZ221" s="102">
        <v>0</v>
      </c>
      <c r="BA221" s="106">
        <f t="shared" si="918"/>
        <v>0</v>
      </c>
      <c r="BB221" s="105">
        <v>0</v>
      </c>
      <c r="BC221" s="102">
        <v>0</v>
      </c>
      <c r="BD221" s="106">
        <f t="shared" si="919"/>
        <v>0</v>
      </c>
      <c r="BE221" s="105">
        <v>0</v>
      </c>
      <c r="BF221" s="102">
        <v>0</v>
      </c>
      <c r="BG221" s="106">
        <f t="shared" si="920"/>
        <v>0</v>
      </c>
      <c r="BH221" s="105">
        <v>0</v>
      </c>
      <c r="BI221" s="102">
        <v>0</v>
      </c>
      <c r="BJ221" s="106">
        <f t="shared" si="921"/>
        <v>0</v>
      </c>
      <c r="BK221" s="105">
        <v>0</v>
      </c>
      <c r="BL221" s="102">
        <v>0</v>
      </c>
      <c r="BM221" s="106">
        <f t="shared" si="922"/>
        <v>0</v>
      </c>
      <c r="BN221" s="105">
        <v>0</v>
      </c>
      <c r="BO221" s="102">
        <v>0</v>
      </c>
      <c r="BP221" s="106">
        <f t="shared" si="923"/>
        <v>0</v>
      </c>
      <c r="BQ221" s="105">
        <v>0</v>
      </c>
      <c r="BR221" s="102">
        <v>0</v>
      </c>
      <c r="BS221" s="106">
        <f t="shared" si="924"/>
        <v>0</v>
      </c>
      <c r="BT221" s="105">
        <v>0</v>
      </c>
      <c r="BU221" s="102">
        <v>0</v>
      </c>
      <c r="BV221" s="106">
        <f t="shared" si="925"/>
        <v>0</v>
      </c>
      <c r="BW221" s="105">
        <v>0</v>
      </c>
      <c r="BX221" s="102">
        <v>0</v>
      </c>
      <c r="BY221" s="106">
        <f t="shared" si="926"/>
        <v>0</v>
      </c>
      <c r="BZ221" s="105">
        <v>0</v>
      </c>
      <c r="CA221" s="102">
        <v>0</v>
      </c>
      <c r="CB221" s="106">
        <f t="shared" si="927"/>
        <v>0</v>
      </c>
      <c r="CC221" s="105">
        <v>0</v>
      </c>
      <c r="CD221" s="102">
        <v>0</v>
      </c>
      <c r="CE221" s="106">
        <f t="shared" si="928"/>
        <v>0</v>
      </c>
      <c r="CF221" s="105">
        <v>0</v>
      </c>
      <c r="CG221" s="102">
        <v>0</v>
      </c>
      <c r="CH221" s="106">
        <f t="shared" si="929"/>
        <v>0</v>
      </c>
      <c r="CI221" s="105">
        <v>0</v>
      </c>
      <c r="CJ221" s="102">
        <v>0</v>
      </c>
      <c r="CK221" s="106">
        <f t="shared" si="930"/>
        <v>0</v>
      </c>
      <c r="CL221" s="105">
        <v>0</v>
      </c>
      <c r="CM221" s="102">
        <v>0</v>
      </c>
      <c r="CN221" s="106">
        <f t="shared" si="931"/>
        <v>0</v>
      </c>
      <c r="CO221" s="105">
        <v>0</v>
      </c>
      <c r="CP221" s="102">
        <v>0</v>
      </c>
      <c r="CQ221" s="106">
        <f t="shared" si="932"/>
        <v>0</v>
      </c>
      <c r="CR221" s="105">
        <v>0</v>
      </c>
      <c r="CS221" s="102">
        <v>0</v>
      </c>
      <c r="CT221" s="106">
        <f t="shared" si="933"/>
        <v>0</v>
      </c>
      <c r="CU221" s="105">
        <v>0</v>
      </c>
      <c r="CV221" s="102">
        <v>0</v>
      </c>
      <c r="CW221" s="106">
        <f t="shared" si="934"/>
        <v>0</v>
      </c>
      <c r="CX221" s="105">
        <v>0</v>
      </c>
      <c r="CY221" s="102">
        <v>0</v>
      </c>
      <c r="CZ221" s="106">
        <f t="shared" si="935"/>
        <v>0</v>
      </c>
      <c r="DA221" s="105">
        <v>0</v>
      </c>
      <c r="DB221" s="102">
        <v>0</v>
      </c>
      <c r="DC221" s="106">
        <f t="shared" si="936"/>
        <v>0</v>
      </c>
      <c r="DD221" s="105">
        <v>0</v>
      </c>
      <c r="DE221" s="102">
        <v>0</v>
      </c>
      <c r="DF221" s="106">
        <f t="shared" si="937"/>
        <v>0</v>
      </c>
      <c r="DG221" s="105">
        <v>0</v>
      </c>
      <c r="DH221" s="102">
        <v>0</v>
      </c>
      <c r="DI221" s="106">
        <f t="shared" si="938"/>
        <v>0</v>
      </c>
      <c r="DJ221" s="105">
        <v>0</v>
      </c>
      <c r="DK221" s="102">
        <v>0</v>
      </c>
      <c r="DL221" s="106">
        <f t="shared" si="939"/>
        <v>0</v>
      </c>
      <c r="DM221" s="105">
        <v>0</v>
      </c>
      <c r="DN221" s="102">
        <v>0</v>
      </c>
      <c r="DO221" s="106">
        <f t="shared" si="940"/>
        <v>0</v>
      </c>
      <c r="DP221" s="105">
        <v>0</v>
      </c>
      <c r="DQ221" s="102">
        <v>0</v>
      </c>
      <c r="DR221" s="106">
        <f t="shared" si="941"/>
        <v>0</v>
      </c>
      <c r="DS221" s="105">
        <v>0</v>
      </c>
      <c r="DT221" s="102">
        <v>0</v>
      </c>
      <c r="DU221" s="106">
        <f t="shared" si="942"/>
        <v>0</v>
      </c>
      <c r="DV221" s="105">
        <v>0</v>
      </c>
      <c r="DW221" s="102">
        <v>0</v>
      </c>
      <c r="DX221" s="106">
        <f t="shared" si="943"/>
        <v>0</v>
      </c>
      <c r="DY221" s="105">
        <v>0</v>
      </c>
      <c r="DZ221" s="102">
        <v>0</v>
      </c>
      <c r="EA221" s="106">
        <f t="shared" si="944"/>
        <v>0</v>
      </c>
      <c r="EB221" s="105">
        <v>0</v>
      </c>
      <c r="EC221" s="102">
        <v>0</v>
      </c>
      <c r="ED221" s="106">
        <f t="shared" si="945"/>
        <v>0</v>
      </c>
      <c r="EE221" s="105">
        <v>0</v>
      </c>
      <c r="EF221" s="102">
        <v>0</v>
      </c>
      <c r="EG221" s="106">
        <f t="shared" si="946"/>
        <v>0</v>
      </c>
      <c r="EH221" s="105">
        <v>0</v>
      </c>
      <c r="EI221" s="102">
        <v>0</v>
      </c>
      <c r="EJ221" s="106">
        <f t="shared" si="947"/>
        <v>0</v>
      </c>
      <c r="EK221" s="105">
        <v>0</v>
      </c>
      <c r="EL221" s="102">
        <v>0</v>
      </c>
      <c r="EM221" s="106">
        <f t="shared" si="948"/>
        <v>0</v>
      </c>
      <c r="EN221" s="105">
        <v>0</v>
      </c>
      <c r="EO221" s="102">
        <v>0</v>
      </c>
      <c r="EP221" s="106">
        <f t="shared" si="949"/>
        <v>0</v>
      </c>
      <c r="EQ221" s="105">
        <v>0</v>
      </c>
      <c r="ER221" s="102">
        <v>0</v>
      </c>
      <c r="ES221" s="106">
        <f t="shared" si="950"/>
        <v>0</v>
      </c>
      <c r="ET221" s="105">
        <v>0</v>
      </c>
      <c r="EU221" s="102">
        <v>0</v>
      </c>
      <c r="EV221" s="106">
        <f t="shared" si="951"/>
        <v>0</v>
      </c>
      <c r="EW221" s="105">
        <v>0</v>
      </c>
      <c r="EX221" s="102">
        <v>0</v>
      </c>
      <c r="EY221" s="106">
        <f t="shared" si="952"/>
        <v>0</v>
      </c>
      <c r="EZ221" s="105">
        <v>0</v>
      </c>
      <c r="FA221" s="102">
        <v>0</v>
      </c>
      <c r="FB221" s="106">
        <f t="shared" si="953"/>
        <v>0</v>
      </c>
      <c r="FC221" s="105">
        <v>0</v>
      </c>
      <c r="FD221" s="102">
        <v>0</v>
      </c>
      <c r="FE221" s="106">
        <f t="shared" si="954"/>
        <v>0</v>
      </c>
      <c r="FF221" s="105">
        <v>0</v>
      </c>
      <c r="FG221" s="102">
        <v>0</v>
      </c>
      <c r="FH221" s="106">
        <f t="shared" si="955"/>
        <v>0</v>
      </c>
      <c r="FI221" s="105">
        <v>0</v>
      </c>
      <c r="FJ221" s="102">
        <v>0</v>
      </c>
      <c r="FK221" s="106">
        <f t="shared" si="956"/>
        <v>0</v>
      </c>
      <c r="FL221" s="105">
        <v>0</v>
      </c>
      <c r="FM221" s="102">
        <v>0</v>
      </c>
      <c r="FN221" s="106">
        <f t="shared" si="957"/>
        <v>0</v>
      </c>
      <c r="FO221" s="105">
        <v>0</v>
      </c>
      <c r="FP221" s="102">
        <v>0</v>
      </c>
      <c r="FQ221" s="106">
        <f t="shared" si="958"/>
        <v>0</v>
      </c>
      <c r="FR221" s="11">
        <f t="shared" si="960"/>
        <v>0</v>
      </c>
      <c r="FS221" s="5">
        <f t="shared" si="961"/>
        <v>0</v>
      </c>
    </row>
    <row r="222" spans="1:175" x14ac:dyDescent="0.3">
      <c r="A222" s="103">
        <v>2023</v>
      </c>
      <c r="B222" s="104" t="s">
        <v>24</v>
      </c>
      <c r="C222" s="105">
        <v>0</v>
      </c>
      <c r="D222" s="102">
        <v>0</v>
      </c>
      <c r="E222" s="106">
        <f t="shared" si="962"/>
        <v>0</v>
      </c>
      <c r="F222" s="105">
        <v>0</v>
      </c>
      <c r="G222" s="102">
        <v>0</v>
      </c>
      <c r="H222" s="106">
        <f t="shared" si="903"/>
        <v>0</v>
      </c>
      <c r="I222" s="105">
        <v>0</v>
      </c>
      <c r="J222" s="102">
        <v>0</v>
      </c>
      <c r="K222" s="106">
        <f t="shared" si="904"/>
        <v>0</v>
      </c>
      <c r="L222" s="105">
        <v>0</v>
      </c>
      <c r="M222" s="102">
        <v>0</v>
      </c>
      <c r="N222" s="106">
        <f t="shared" si="905"/>
        <v>0</v>
      </c>
      <c r="O222" s="105">
        <v>0</v>
      </c>
      <c r="P222" s="102">
        <v>0</v>
      </c>
      <c r="Q222" s="106">
        <f t="shared" si="906"/>
        <v>0</v>
      </c>
      <c r="R222" s="105">
        <v>0</v>
      </c>
      <c r="S222" s="102">
        <v>0</v>
      </c>
      <c r="T222" s="106">
        <f t="shared" si="907"/>
        <v>0</v>
      </c>
      <c r="U222" s="105">
        <v>0</v>
      </c>
      <c r="V222" s="102">
        <v>0</v>
      </c>
      <c r="W222" s="106">
        <f t="shared" si="908"/>
        <v>0</v>
      </c>
      <c r="X222" s="105">
        <v>0</v>
      </c>
      <c r="Y222" s="102">
        <v>0</v>
      </c>
      <c r="Z222" s="106">
        <f t="shared" si="909"/>
        <v>0</v>
      </c>
      <c r="AA222" s="105">
        <v>0</v>
      </c>
      <c r="AB222" s="102">
        <v>0</v>
      </c>
      <c r="AC222" s="106">
        <f t="shared" si="910"/>
        <v>0</v>
      </c>
      <c r="AD222" s="105">
        <v>0</v>
      </c>
      <c r="AE222" s="102">
        <v>0</v>
      </c>
      <c r="AF222" s="106">
        <f t="shared" si="911"/>
        <v>0</v>
      </c>
      <c r="AG222" s="105">
        <v>0</v>
      </c>
      <c r="AH222" s="102">
        <v>0</v>
      </c>
      <c r="AI222" s="106">
        <f t="shared" si="912"/>
        <v>0</v>
      </c>
      <c r="AJ222" s="105">
        <v>0</v>
      </c>
      <c r="AK222" s="102">
        <v>0</v>
      </c>
      <c r="AL222" s="106">
        <f t="shared" si="913"/>
        <v>0</v>
      </c>
      <c r="AM222" s="105">
        <v>0</v>
      </c>
      <c r="AN222" s="102">
        <v>0</v>
      </c>
      <c r="AO222" s="106">
        <f t="shared" si="914"/>
        <v>0</v>
      </c>
      <c r="AP222" s="105">
        <v>0</v>
      </c>
      <c r="AQ222" s="102">
        <v>0</v>
      </c>
      <c r="AR222" s="106">
        <f t="shared" si="915"/>
        <v>0</v>
      </c>
      <c r="AS222" s="105">
        <v>0</v>
      </c>
      <c r="AT222" s="102">
        <v>0</v>
      </c>
      <c r="AU222" s="106">
        <f t="shared" si="916"/>
        <v>0</v>
      </c>
      <c r="AV222" s="105">
        <v>0</v>
      </c>
      <c r="AW222" s="102">
        <v>0</v>
      </c>
      <c r="AX222" s="106">
        <f t="shared" si="917"/>
        <v>0</v>
      </c>
      <c r="AY222" s="105">
        <v>0</v>
      </c>
      <c r="AZ222" s="102">
        <v>0</v>
      </c>
      <c r="BA222" s="106">
        <f t="shared" si="918"/>
        <v>0</v>
      </c>
      <c r="BB222" s="105">
        <v>0</v>
      </c>
      <c r="BC222" s="102">
        <v>0</v>
      </c>
      <c r="BD222" s="106">
        <f t="shared" si="919"/>
        <v>0</v>
      </c>
      <c r="BE222" s="105">
        <v>0</v>
      </c>
      <c r="BF222" s="102">
        <v>0</v>
      </c>
      <c r="BG222" s="106">
        <f t="shared" si="920"/>
        <v>0</v>
      </c>
      <c r="BH222" s="105">
        <v>0</v>
      </c>
      <c r="BI222" s="102">
        <v>0</v>
      </c>
      <c r="BJ222" s="106">
        <f t="shared" si="921"/>
        <v>0</v>
      </c>
      <c r="BK222" s="105">
        <v>0</v>
      </c>
      <c r="BL222" s="102">
        <v>0</v>
      </c>
      <c r="BM222" s="106">
        <f t="shared" si="922"/>
        <v>0</v>
      </c>
      <c r="BN222" s="105">
        <v>0</v>
      </c>
      <c r="BO222" s="102">
        <v>0</v>
      </c>
      <c r="BP222" s="106">
        <f t="shared" si="923"/>
        <v>0</v>
      </c>
      <c r="BQ222" s="105">
        <v>0</v>
      </c>
      <c r="BR222" s="102">
        <v>0</v>
      </c>
      <c r="BS222" s="106">
        <f t="shared" si="924"/>
        <v>0</v>
      </c>
      <c r="BT222" s="105">
        <v>0</v>
      </c>
      <c r="BU222" s="102">
        <v>0</v>
      </c>
      <c r="BV222" s="106">
        <f t="shared" si="925"/>
        <v>0</v>
      </c>
      <c r="BW222" s="105">
        <v>0</v>
      </c>
      <c r="BX222" s="102">
        <v>0</v>
      </c>
      <c r="BY222" s="106">
        <f t="shared" si="926"/>
        <v>0</v>
      </c>
      <c r="BZ222" s="105">
        <v>0</v>
      </c>
      <c r="CA222" s="102">
        <v>0</v>
      </c>
      <c r="CB222" s="106">
        <f t="shared" si="927"/>
        <v>0</v>
      </c>
      <c r="CC222" s="105">
        <v>0</v>
      </c>
      <c r="CD222" s="102">
        <v>0</v>
      </c>
      <c r="CE222" s="106">
        <f t="shared" si="928"/>
        <v>0</v>
      </c>
      <c r="CF222" s="105">
        <v>0</v>
      </c>
      <c r="CG222" s="102">
        <v>0</v>
      </c>
      <c r="CH222" s="106">
        <f t="shared" si="929"/>
        <v>0</v>
      </c>
      <c r="CI222" s="105">
        <v>0</v>
      </c>
      <c r="CJ222" s="102">
        <v>0</v>
      </c>
      <c r="CK222" s="106">
        <f t="shared" si="930"/>
        <v>0</v>
      </c>
      <c r="CL222" s="105">
        <v>0</v>
      </c>
      <c r="CM222" s="102">
        <v>0</v>
      </c>
      <c r="CN222" s="106">
        <f t="shared" si="931"/>
        <v>0</v>
      </c>
      <c r="CO222" s="105">
        <v>0</v>
      </c>
      <c r="CP222" s="102">
        <v>0</v>
      </c>
      <c r="CQ222" s="106">
        <f t="shared" si="932"/>
        <v>0</v>
      </c>
      <c r="CR222" s="105">
        <v>0</v>
      </c>
      <c r="CS222" s="102">
        <v>0</v>
      </c>
      <c r="CT222" s="106">
        <f t="shared" si="933"/>
        <v>0</v>
      </c>
      <c r="CU222" s="105">
        <v>0</v>
      </c>
      <c r="CV222" s="102">
        <v>0</v>
      </c>
      <c r="CW222" s="106">
        <f t="shared" si="934"/>
        <v>0</v>
      </c>
      <c r="CX222" s="105">
        <v>0</v>
      </c>
      <c r="CY222" s="102">
        <v>0</v>
      </c>
      <c r="CZ222" s="106">
        <f t="shared" si="935"/>
        <v>0</v>
      </c>
      <c r="DA222" s="105">
        <v>0</v>
      </c>
      <c r="DB222" s="102">
        <v>0</v>
      </c>
      <c r="DC222" s="106">
        <f t="shared" si="936"/>
        <v>0</v>
      </c>
      <c r="DD222" s="105">
        <v>0</v>
      </c>
      <c r="DE222" s="102">
        <v>0</v>
      </c>
      <c r="DF222" s="106">
        <f t="shared" si="937"/>
        <v>0</v>
      </c>
      <c r="DG222" s="105">
        <v>0</v>
      </c>
      <c r="DH222" s="102">
        <v>0</v>
      </c>
      <c r="DI222" s="106">
        <f t="shared" si="938"/>
        <v>0</v>
      </c>
      <c r="DJ222" s="105">
        <v>0</v>
      </c>
      <c r="DK222" s="102">
        <v>0</v>
      </c>
      <c r="DL222" s="106">
        <f t="shared" si="939"/>
        <v>0</v>
      </c>
      <c r="DM222" s="105">
        <v>0</v>
      </c>
      <c r="DN222" s="102">
        <v>0</v>
      </c>
      <c r="DO222" s="106">
        <f t="shared" si="940"/>
        <v>0</v>
      </c>
      <c r="DP222" s="105">
        <v>0</v>
      </c>
      <c r="DQ222" s="102">
        <v>0</v>
      </c>
      <c r="DR222" s="106">
        <f t="shared" si="941"/>
        <v>0</v>
      </c>
      <c r="DS222" s="105">
        <v>0</v>
      </c>
      <c r="DT222" s="102">
        <v>0</v>
      </c>
      <c r="DU222" s="106">
        <f t="shared" si="942"/>
        <v>0</v>
      </c>
      <c r="DV222" s="105">
        <v>0</v>
      </c>
      <c r="DW222" s="102">
        <v>0</v>
      </c>
      <c r="DX222" s="106">
        <f t="shared" si="943"/>
        <v>0</v>
      </c>
      <c r="DY222" s="105">
        <v>0</v>
      </c>
      <c r="DZ222" s="102">
        <v>0</v>
      </c>
      <c r="EA222" s="106">
        <f t="shared" si="944"/>
        <v>0</v>
      </c>
      <c r="EB222" s="105">
        <v>0</v>
      </c>
      <c r="EC222" s="102">
        <v>0</v>
      </c>
      <c r="ED222" s="106">
        <f t="shared" si="945"/>
        <v>0</v>
      </c>
      <c r="EE222" s="105">
        <v>0</v>
      </c>
      <c r="EF222" s="102">
        <v>0</v>
      </c>
      <c r="EG222" s="106">
        <f t="shared" si="946"/>
        <v>0</v>
      </c>
      <c r="EH222" s="105">
        <v>0</v>
      </c>
      <c r="EI222" s="102">
        <v>0</v>
      </c>
      <c r="EJ222" s="106">
        <f t="shared" si="947"/>
        <v>0</v>
      </c>
      <c r="EK222" s="105">
        <v>0</v>
      </c>
      <c r="EL222" s="102">
        <v>0</v>
      </c>
      <c r="EM222" s="106">
        <f t="shared" si="948"/>
        <v>0</v>
      </c>
      <c r="EN222" s="105">
        <v>0</v>
      </c>
      <c r="EO222" s="102">
        <v>0</v>
      </c>
      <c r="EP222" s="106">
        <f t="shared" si="949"/>
        <v>0</v>
      </c>
      <c r="EQ222" s="105">
        <v>0</v>
      </c>
      <c r="ER222" s="102">
        <v>0</v>
      </c>
      <c r="ES222" s="106">
        <f t="shared" si="950"/>
        <v>0</v>
      </c>
      <c r="ET222" s="105">
        <v>0</v>
      </c>
      <c r="EU222" s="102">
        <v>0</v>
      </c>
      <c r="EV222" s="106">
        <f t="shared" si="951"/>
        <v>0</v>
      </c>
      <c r="EW222" s="105">
        <v>0</v>
      </c>
      <c r="EX222" s="102">
        <v>0</v>
      </c>
      <c r="EY222" s="106">
        <f t="shared" si="952"/>
        <v>0</v>
      </c>
      <c r="EZ222" s="105">
        <v>0</v>
      </c>
      <c r="FA222" s="102">
        <v>0</v>
      </c>
      <c r="FB222" s="106">
        <f t="shared" si="953"/>
        <v>0</v>
      </c>
      <c r="FC222" s="105">
        <v>0</v>
      </c>
      <c r="FD222" s="102">
        <v>0</v>
      </c>
      <c r="FE222" s="106">
        <f t="shared" si="954"/>
        <v>0</v>
      </c>
      <c r="FF222" s="105">
        <v>0</v>
      </c>
      <c r="FG222" s="102">
        <v>0</v>
      </c>
      <c r="FH222" s="106">
        <f t="shared" si="955"/>
        <v>0</v>
      </c>
      <c r="FI222" s="105">
        <v>0</v>
      </c>
      <c r="FJ222" s="102">
        <v>0</v>
      </c>
      <c r="FK222" s="106">
        <f t="shared" si="956"/>
        <v>0</v>
      </c>
      <c r="FL222" s="105">
        <v>0</v>
      </c>
      <c r="FM222" s="102">
        <v>0</v>
      </c>
      <c r="FN222" s="106">
        <f t="shared" si="957"/>
        <v>0</v>
      </c>
      <c r="FO222" s="105">
        <v>0</v>
      </c>
      <c r="FP222" s="102">
        <v>0</v>
      </c>
      <c r="FQ222" s="106">
        <f t="shared" si="958"/>
        <v>0</v>
      </c>
      <c r="FR222" s="11">
        <f t="shared" si="960"/>
        <v>0</v>
      </c>
      <c r="FS222" s="5">
        <f t="shared" si="961"/>
        <v>0</v>
      </c>
    </row>
    <row r="223" spans="1:175" x14ac:dyDescent="0.3">
      <c r="A223" s="103">
        <v>2023</v>
      </c>
      <c r="B223" s="104" t="s">
        <v>25</v>
      </c>
      <c r="C223" s="105">
        <v>0</v>
      </c>
      <c r="D223" s="102">
        <v>0</v>
      </c>
      <c r="E223" s="106">
        <f t="shared" si="962"/>
        <v>0</v>
      </c>
      <c r="F223" s="105">
        <v>0</v>
      </c>
      <c r="G223" s="102">
        <v>0</v>
      </c>
      <c r="H223" s="106">
        <f t="shared" si="903"/>
        <v>0</v>
      </c>
      <c r="I223" s="105">
        <v>0</v>
      </c>
      <c r="J223" s="102">
        <v>0</v>
      </c>
      <c r="K223" s="106">
        <f t="shared" si="904"/>
        <v>0</v>
      </c>
      <c r="L223" s="105">
        <v>0</v>
      </c>
      <c r="M223" s="102">
        <v>0</v>
      </c>
      <c r="N223" s="106">
        <f t="shared" si="905"/>
        <v>0</v>
      </c>
      <c r="O223" s="105">
        <v>0</v>
      </c>
      <c r="P223" s="102">
        <v>0</v>
      </c>
      <c r="Q223" s="106">
        <f t="shared" si="906"/>
        <v>0</v>
      </c>
      <c r="R223" s="105">
        <v>0</v>
      </c>
      <c r="S223" s="102">
        <v>0</v>
      </c>
      <c r="T223" s="106">
        <f t="shared" si="907"/>
        <v>0</v>
      </c>
      <c r="U223" s="105">
        <v>0</v>
      </c>
      <c r="V223" s="102">
        <v>0</v>
      </c>
      <c r="W223" s="106">
        <f t="shared" si="908"/>
        <v>0</v>
      </c>
      <c r="X223" s="105">
        <v>0</v>
      </c>
      <c r="Y223" s="102">
        <v>0</v>
      </c>
      <c r="Z223" s="106">
        <f t="shared" si="909"/>
        <v>0</v>
      </c>
      <c r="AA223" s="105">
        <v>0</v>
      </c>
      <c r="AB223" s="102">
        <v>0</v>
      </c>
      <c r="AC223" s="106">
        <f t="shared" si="910"/>
        <v>0</v>
      </c>
      <c r="AD223" s="105">
        <v>0</v>
      </c>
      <c r="AE223" s="102">
        <v>0</v>
      </c>
      <c r="AF223" s="106">
        <f t="shared" si="911"/>
        <v>0</v>
      </c>
      <c r="AG223" s="105">
        <v>0</v>
      </c>
      <c r="AH223" s="102">
        <v>0</v>
      </c>
      <c r="AI223" s="106">
        <f t="shared" si="912"/>
        <v>0</v>
      </c>
      <c r="AJ223" s="105">
        <v>0</v>
      </c>
      <c r="AK223" s="102">
        <v>0</v>
      </c>
      <c r="AL223" s="106">
        <f t="shared" si="913"/>
        <v>0</v>
      </c>
      <c r="AM223" s="105">
        <v>0</v>
      </c>
      <c r="AN223" s="102">
        <v>0</v>
      </c>
      <c r="AO223" s="106">
        <f t="shared" si="914"/>
        <v>0</v>
      </c>
      <c r="AP223" s="105">
        <v>0</v>
      </c>
      <c r="AQ223" s="102">
        <v>0</v>
      </c>
      <c r="AR223" s="106">
        <f t="shared" si="915"/>
        <v>0</v>
      </c>
      <c r="AS223" s="105">
        <v>0</v>
      </c>
      <c r="AT223" s="102">
        <v>0</v>
      </c>
      <c r="AU223" s="106">
        <f t="shared" si="916"/>
        <v>0</v>
      </c>
      <c r="AV223" s="105">
        <v>0</v>
      </c>
      <c r="AW223" s="102">
        <v>0</v>
      </c>
      <c r="AX223" s="106">
        <f t="shared" si="917"/>
        <v>0</v>
      </c>
      <c r="AY223" s="105">
        <v>0</v>
      </c>
      <c r="AZ223" s="102">
        <v>0</v>
      </c>
      <c r="BA223" s="106">
        <f t="shared" si="918"/>
        <v>0</v>
      </c>
      <c r="BB223" s="105">
        <v>0</v>
      </c>
      <c r="BC223" s="102">
        <v>0</v>
      </c>
      <c r="BD223" s="106">
        <f t="shared" si="919"/>
        <v>0</v>
      </c>
      <c r="BE223" s="105">
        <v>0</v>
      </c>
      <c r="BF223" s="102">
        <v>0</v>
      </c>
      <c r="BG223" s="106">
        <f t="shared" si="920"/>
        <v>0</v>
      </c>
      <c r="BH223" s="105">
        <v>0</v>
      </c>
      <c r="BI223" s="102">
        <v>0</v>
      </c>
      <c r="BJ223" s="106">
        <f t="shared" si="921"/>
        <v>0</v>
      </c>
      <c r="BK223" s="105">
        <v>0</v>
      </c>
      <c r="BL223" s="102">
        <v>0</v>
      </c>
      <c r="BM223" s="106">
        <f t="shared" si="922"/>
        <v>0</v>
      </c>
      <c r="BN223" s="105">
        <v>0</v>
      </c>
      <c r="BO223" s="102">
        <v>0</v>
      </c>
      <c r="BP223" s="106">
        <f t="shared" si="923"/>
        <v>0</v>
      </c>
      <c r="BQ223" s="105">
        <v>0</v>
      </c>
      <c r="BR223" s="102">
        <v>0</v>
      </c>
      <c r="BS223" s="106">
        <f t="shared" si="924"/>
        <v>0</v>
      </c>
      <c r="BT223" s="105">
        <v>0</v>
      </c>
      <c r="BU223" s="102">
        <v>0</v>
      </c>
      <c r="BV223" s="106">
        <f t="shared" si="925"/>
        <v>0</v>
      </c>
      <c r="BW223" s="105">
        <v>0</v>
      </c>
      <c r="BX223" s="102">
        <v>0</v>
      </c>
      <c r="BY223" s="106">
        <f t="shared" si="926"/>
        <v>0</v>
      </c>
      <c r="BZ223" s="105">
        <v>0</v>
      </c>
      <c r="CA223" s="102">
        <v>0</v>
      </c>
      <c r="CB223" s="106">
        <f t="shared" si="927"/>
        <v>0</v>
      </c>
      <c r="CC223" s="105">
        <v>0</v>
      </c>
      <c r="CD223" s="102">
        <v>0</v>
      </c>
      <c r="CE223" s="106">
        <f t="shared" si="928"/>
        <v>0</v>
      </c>
      <c r="CF223" s="105">
        <v>0</v>
      </c>
      <c r="CG223" s="102">
        <v>0</v>
      </c>
      <c r="CH223" s="106">
        <f t="shared" si="929"/>
        <v>0</v>
      </c>
      <c r="CI223" s="105">
        <v>0</v>
      </c>
      <c r="CJ223" s="102">
        <v>0</v>
      </c>
      <c r="CK223" s="106">
        <f t="shared" si="930"/>
        <v>0</v>
      </c>
      <c r="CL223" s="105">
        <v>0</v>
      </c>
      <c r="CM223" s="102">
        <v>0</v>
      </c>
      <c r="CN223" s="106">
        <f t="shared" si="931"/>
        <v>0</v>
      </c>
      <c r="CO223" s="105">
        <v>0</v>
      </c>
      <c r="CP223" s="102">
        <v>0</v>
      </c>
      <c r="CQ223" s="106">
        <f t="shared" si="932"/>
        <v>0</v>
      </c>
      <c r="CR223" s="105">
        <v>0</v>
      </c>
      <c r="CS223" s="102">
        <v>0</v>
      </c>
      <c r="CT223" s="106">
        <f t="shared" si="933"/>
        <v>0</v>
      </c>
      <c r="CU223" s="105">
        <v>0</v>
      </c>
      <c r="CV223" s="102">
        <v>0</v>
      </c>
      <c r="CW223" s="106">
        <f t="shared" si="934"/>
        <v>0</v>
      </c>
      <c r="CX223" s="105">
        <v>0</v>
      </c>
      <c r="CY223" s="102">
        <v>0</v>
      </c>
      <c r="CZ223" s="106">
        <f t="shared" si="935"/>
        <v>0</v>
      </c>
      <c r="DA223" s="105">
        <v>0</v>
      </c>
      <c r="DB223" s="102">
        <v>0</v>
      </c>
      <c r="DC223" s="106">
        <f t="shared" si="936"/>
        <v>0</v>
      </c>
      <c r="DD223" s="105">
        <v>0</v>
      </c>
      <c r="DE223" s="102">
        <v>0</v>
      </c>
      <c r="DF223" s="106">
        <f t="shared" si="937"/>
        <v>0</v>
      </c>
      <c r="DG223" s="105">
        <v>0</v>
      </c>
      <c r="DH223" s="102">
        <v>0</v>
      </c>
      <c r="DI223" s="106">
        <f t="shared" si="938"/>
        <v>0</v>
      </c>
      <c r="DJ223" s="105">
        <v>0</v>
      </c>
      <c r="DK223" s="102">
        <v>0</v>
      </c>
      <c r="DL223" s="106">
        <f t="shared" si="939"/>
        <v>0</v>
      </c>
      <c r="DM223" s="105">
        <v>0</v>
      </c>
      <c r="DN223" s="102">
        <v>0</v>
      </c>
      <c r="DO223" s="106">
        <f t="shared" si="940"/>
        <v>0</v>
      </c>
      <c r="DP223" s="105">
        <v>0</v>
      </c>
      <c r="DQ223" s="102">
        <v>0</v>
      </c>
      <c r="DR223" s="106">
        <f t="shared" si="941"/>
        <v>0</v>
      </c>
      <c r="DS223" s="105">
        <v>0</v>
      </c>
      <c r="DT223" s="102">
        <v>0</v>
      </c>
      <c r="DU223" s="106">
        <f t="shared" si="942"/>
        <v>0</v>
      </c>
      <c r="DV223" s="105">
        <v>0</v>
      </c>
      <c r="DW223" s="102">
        <v>0</v>
      </c>
      <c r="DX223" s="106">
        <f t="shared" si="943"/>
        <v>0</v>
      </c>
      <c r="DY223" s="105">
        <v>0</v>
      </c>
      <c r="DZ223" s="102">
        <v>0</v>
      </c>
      <c r="EA223" s="106">
        <f t="shared" si="944"/>
        <v>0</v>
      </c>
      <c r="EB223" s="105">
        <v>0</v>
      </c>
      <c r="EC223" s="102">
        <v>0</v>
      </c>
      <c r="ED223" s="106">
        <f t="shared" si="945"/>
        <v>0</v>
      </c>
      <c r="EE223" s="105">
        <v>0</v>
      </c>
      <c r="EF223" s="102">
        <v>0</v>
      </c>
      <c r="EG223" s="106">
        <f t="shared" si="946"/>
        <v>0</v>
      </c>
      <c r="EH223" s="105">
        <v>0</v>
      </c>
      <c r="EI223" s="102">
        <v>0</v>
      </c>
      <c r="EJ223" s="106">
        <f t="shared" si="947"/>
        <v>0</v>
      </c>
      <c r="EK223" s="105">
        <v>0</v>
      </c>
      <c r="EL223" s="102">
        <v>0</v>
      </c>
      <c r="EM223" s="106">
        <f t="shared" si="948"/>
        <v>0</v>
      </c>
      <c r="EN223" s="105">
        <v>0</v>
      </c>
      <c r="EO223" s="102">
        <v>0</v>
      </c>
      <c r="EP223" s="106">
        <f t="shared" si="949"/>
        <v>0</v>
      </c>
      <c r="EQ223" s="105">
        <v>0</v>
      </c>
      <c r="ER223" s="102">
        <v>0</v>
      </c>
      <c r="ES223" s="106">
        <f t="shared" si="950"/>
        <v>0</v>
      </c>
      <c r="ET223" s="105">
        <v>0</v>
      </c>
      <c r="EU223" s="102">
        <v>0</v>
      </c>
      <c r="EV223" s="106">
        <f t="shared" si="951"/>
        <v>0</v>
      </c>
      <c r="EW223" s="105">
        <v>0</v>
      </c>
      <c r="EX223" s="102">
        <v>0</v>
      </c>
      <c r="EY223" s="106">
        <f t="shared" si="952"/>
        <v>0</v>
      </c>
      <c r="EZ223" s="105">
        <v>0</v>
      </c>
      <c r="FA223" s="102">
        <v>0</v>
      </c>
      <c r="FB223" s="106">
        <f t="shared" si="953"/>
        <v>0</v>
      </c>
      <c r="FC223" s="105">
        <v>0</v>
      </c>
      <c r="FD223" s="102">
        <v>0</v>
      </c>
      <c r="FE223" s="106">
        <f t="shared" si="954"/>
        <v>0</v>
      </c>
      <c r="FF223" s="105">
        <v>0</v>
      </c>
      <c r="FG223" s="102">
        <v>0</v>
      </c>
      <c r="FH223" s="106">
        <f t="shared" si="955"/>
        <v>0</v>
      </c>
      <c r="FI223" s="105">
        <v>0</v>
      </c>
      <c r="FJ223" s="102">
        <v>0</v>
      </c>
      <c r="FK223" s="106">
        <f t="shared" si="956"/>
        <v>0</v>
      </c>
      <c r="FL223" s="105">
        <v>0</v>
      </c>
      <c r="FM223" s="102">
        <v>0</v>
      </c>
      <c r="FN223" s="106">
        <f t="shared" si="957"/>
        <v>0</v>
      </c>
      <c r="FO223" s="105">
        <v>0</v>
      </c>
      <c r="FP223" s="102">
        <v>0</v>
      </c>
      <c r="FQ223" s="106">
        <f t="shared" si="958"/>
        <v>0</v>
      </c>
      <c r="FR223" s="11">
        <f t="shared" si="960"/>
        <v>0</v>
      </c>
      <c r="FS223" s="5">
        <f t="shared" si="961"/>
        <v>0</v>
      </c>
    </row>
    <row r="224" spans="1:175" x14ac:dyDescent="0.3">
      <c r="A224" s="103">
        <v>2023</v>
      </c>
      <c r="B224" s="106" t="s">
        <v>26</v>
      </c>
      <c r="C224" s="105">
        <v>0</v>
      </c>
      <c r="D224" s="102">
        <v>0</v>
      </c>
      <c r="E224" s="106">
        <f t="shared" si="962"/>
        <v>0</v>
      </c>
      <c r="F224" s="105">
        <v>0</v>
      </c>
      <c r="G224" s="102">
        <v>0</v>
      </c>
      <c r="H224" s="106">
        <f t="shared" si="903"/>
        <v>0</v>
      </c>
      <c r="I224" s="105">
        <v>0</v>
      </c>
      <c r="J224" s="102">
        <v>0</v>
      </c>
      <c r="K224" s="106">
        <f t="shared" si="904"/>
        <v>0</v>
      </c>
      <c r="L224" s="105">
        <v>0</v>
      </c>
      <c r="M224" s="102">
        <v>0</v>
      </c>
      <c r="N224" s="106">
        <f t="shared" si="905"/>
        <v>0</v>
      </c>
      <c r="O224" s="105">
        <v>0</v>
      </c>
      <c r="P224" s="102">
        <v>0</v>
      </c>
      <c r="Q224" s="106">
        <f t="shared" si="906"/>
        <v>0</v>
      </c>
      <c r="R224" s="105">
        <v>0</v>
      </c>
      <c r="S224" s="102">
        <v>0</v>
      </c>
      <c r="T224" s="106">
        <f t="shared" si="907"/>
        <v>0</v>
      </c>
      <c r="U224" s="105">
        <v>0</v>
      </c>
      <c r="V224" s="102">
        <v>0</v>
      </c>
      <c r="W224" s="106">
        <f t="shared" si="908"/>
        <v>0</v>
      </c>
      <c r="X224" s="105">
        <v>0</v>
      </c>
      <c r="Y224" s="102">
        <v>0</v>
      </c>
      <c r="Z224" s="106">
        <f t="shared" si="909"/>
        <v>0</v>
      </c>
      <c r="AA224" s="105">
        <v>0</v>
      </c>
      <c r="AB224" s="102">
        <v>0</v>
      </c>
      <c r="AC224" s="106">
        <f t="shared" si="910"/>
        <v>0</v>
      </c>
      <c r="AD224" s="105">
        <v>0</v>
      </c>
      <c r="AE224" s="102">
        <v>0</v>
      </c>
      <c r="AF224" s="106">
        <f t="shared" si="911"/>
        <v>0</v>
      </c>
      <c r="AG224" s="105">
        <v>0</v>
      </c>
      <c r="AH224" s="102">
        <v>0</v>
      </c>
      <c r="AI224" s="106">
        <f t="shared" si="912"/>
        <v>0</v>
      </c>
      <c r="AJ224" s="105">
        <v>0</v>
      </c>
      <c r="AK224" s="102">
        <v>0</v>
      </c>
      <c r="AL224" s="106">
        <f t="shared" si="913"/>
        <v>0</v>
      </c>
      <c r="AM224" s="105">
        <v>0</v>
      </c>
      <c r="AN224" s="102">
        <v>0</v>
      </c>
      <c r="AO224" s="106">
        <f t="shared" si="914"/>
        <v>0</v>
      </c>
      <c r="AP224" s="105">
        <v>0</v>
      </c>
      <c r="AQ224" s="102">
        <v>0</v>
      </c>
      <c r="AR224" s="106">
        <f t="shared" si="915"/>
        <v>0</v>
      </c>
      <c r="AS224" s="105">
        <v>0</v>
      </c>
      <c r="AT224" s="102">
        <v>0</v>
      </c>
      <c r="AU224" s="106">
        <f t="shared" si="916"/>
        <v>0</v>
      </c>
      <c r="AV224" s="105">
        <v>0</v>
      </c>
      <c r="AW224" s="102">
        <v>0</v>
      </c>
      <c r="AX224" s="106">
        <f t="shared" si="917"/>
        <v>0</v>
      </c>
      <c r="AY224" s="105">
        <v>0</v>
      </c>
      <c r="AZ224" s="102">
        <v>0</v>
      </c>
      <c r="BA224" s="106">
        <f t="shared" si="918"/>
        <v>0</v>
      </c>
      <c r="BB224" s="105">
        <v>0</v>
      </c>
      <c r="BC224" s="102">
        <v>0</v>
      </c>
      <c r="BD224" s="106">
        <f t="shared" si="919"/>
        <v>0</v>
      </c>
      <c r="BE224" s="105">
        <v>0</v>
      </c>
      <c r="BF224" s="102">
        <v>0</v>
      </c>
      <c r="BG224" s="106">
        <f t="shared" si="920"/>
        <v>0</v>
      </c>
      <c r="BH224" s="105">
        <v>0</v>
      </c>
      <c r="BI224" s="102">
        <v>0</v>
      </c>
      <c r="BJ224" s="106">
        <f t="shared" si="921"/>
        <v>0</v>
      </c>
      <c r="BK224" s="105">
        <v>0</v>
      </c>
      <c r="BL224" s="102">
        <v>0</v>
      </c>
      <c r="BM224" s="106">
        <f t="shared" si="922"/>
        <v>0</v>
      </c>
      <c r="BN224" s="105">
        <v>0</v>
      </c>
      <c r="BO224" s="102">
        <v>0</v>
      </c>
      <c r="BP224" s="106">
        <f t="shared" si="923"/>
        <v>0</v>
      </c>
      <c r="BQ224" s="105">
        <v>0</v>
      </c>
      <c r="BR224" s="102">
        <v>0</v>
      </c>
      <c r="BS224" s="106">
        <f t="shared" si="924"/>
        <v>0</v>
      </c>
      <c r="BT224" s="105">
        <v>0</v>
      </c>
      <c r="BU224" s="102">
        <v>0</v>
      </c>
      <c r="BV224" s="106">
        <f t="shared" si="925"/>
        <v>0</v>
      </c>
      <c r="BW224" s="105">
        <v>0</v>
      </c>
      <c r="BX224" s="102">
        <v>0</v>
      </c>
      <c r="BY224" s="106">
        <f t="shared" si="926"/>
        <v>0</v>
      </c>
      <c r="BZ224" s="105">
        <v>0</v>
      </c>
      <c r="CA224" s="102">
        <v>0</v>
      </c>
      <c r="CB224" s="106">
        <f t="shared" si="927"/>
        <v>0</v>
      </c>
      <c r="CC224" s="105">
        <v>0</v>
      </c>
      <c r="CD224" s="102">
        <v>0</v>
      </c>
      <c r="CE224" s="106">
        <f t="shared" si="928"/>
        <v>0</v>
      </c>
      <c r="CF224" s="105">
        <v>0</v>
      </c>
      <c r="CG224" s="102">
        <v>0</v>
      </c>
      <c r="CH224" s="106">
        <f t="shared" si="929"/>
        <v>0</v>
      </c>
      <c r="CI224" s="105">
        <v>0</v>
      </c>
      <c r="CJ224" s="102">
        <v>0</v>
      </c>
      <c r="CK224" s="106">
        <f t="shared" si="930"/>
        <v>0</v>
      </c>
      <c r="CL224" s="105">
        <v>0</v>
      </c>
      <c r="CM224" s="102">
        <v>0</v>
      </c>
      <c r="CN224" s="106">
        <f t="shared" si="931"/>
        <v>0</v>
      </c>
      <c r="CO224" s="105">
        <v>0</v>
      </c>
      <c r="CP224" s="102">
        <v>0</v>
      </c>
      <c r="CQ224" s="106">
        <f t="shared" si="932"/>
        <v>0</v>
      </c>
      <c r="CR224" s="105">
        <v>0</v>
      </c>
      <c r="CS224" s="102">
        <v>0</v>
      </c>
      <c r="CT224" s="106">
        <f t="shared" si="933"/>
        <v>0</v>
      </c>
      <c r="CU224" s="105">
        <v>0</v>
      </c>
      <c r="CV224" s="102">
        <v>0</v>
      </c>
      <c r="CW224" s="106">
        <f t="shared" si="934"/>
        <v>0</v>
      </c>
      <c r="CX224" s="105">
        <v>0</v>
      </c>
      <c r="CY224" s="102">
        <v>0</v>
      </c>
      <c r="CZ224" s="106">
        <f t="shared" si="935"/>
        <v>0</v>
      </c>
      <c r="DA224" s="105">
        <v>0</v>
      </c>
      <c r="DB224" s="102">
        <v>0</v>
      </c>
      <c r="DC224" s="106">
        <f t="shared" si="936"/>
        <v>0</v>
      </c>
      <c r="DD224" s="105">
        <v>0</v>
      </c>
      <c r="DE224" s="102">
        <v>0</v>
      </c>
      <c r="DF224" s="106">
        <f t="shared" si="937"/>
        <v>0</v>
      </c>
      <c r="DG224" s="105">
        <v>0</v>
      </c>
      <c r="DH224" s="102">
        <v>0</v>
      </c>
      <c r="DI224" s="106">
        <f t="shared" si="938"/>
        <v>0</v>
      </c>
      <c r="DJ224" s="105">
        <v>0</v>
      </c>
      <c r="DK224" s="102">
        <v>0</v>
      </c>
      <c r="DL224" s="106">
        <f t="shared" si="939"/>
        <v>0</v>
      </c>
      <c r="DM224" s="105">
        <v>0</v>
      </c>
      <c r="DN224" s="102">
        <v>0</v>
      </c>
      <c r="DO224" s="106">
        <f t="shared" si="940"/>
        <v>0</v>
      </c>
      <c r="DP224" s="105">
        <v>0</v>
      </c>
      <c r="DQ224" s="102">
        <v>0</v>
      </c>
      <c r="DR224" s="106">
        <f t="shared" si="941"/>
        <v>0</v>
      </c>
      <c r="DS224" s="105">
        <v>0</v>
      </c>
      <c r="DT224" s="102">
        <v>0</v>
      </c>
      <c r="DU224" s="106">
        <f t="shared" si="942"/>
        <v>0</v>
      </c>
      <c r="DV224" s="105">
        <v>0</v>
      </c>
      <c r="DW224" s="102">
        <v>0</v>
      </c>
      <c r="DX224" s="106">
        <f t="shared" si="943"/>
        <v>0</v>
      </c>
      <c r="DY224" s="105">
        <v>0</v>
      </c>
      <c r="DZ224" s="102">
        <v>0</v>
      </c>
      <c r="EA224" s="106">
        <f t="shared" si="944"/>
        <v>0</v>
      </c>
      <c r="EB224" s="105">
        <v>0</v>
      </c>
      <c r="EC224" s="102">
        <v>0</v>
      </c>
      <c r="ED224" s="106">
        <f t="shared" si="945"/>
        <v>0</v>
      </c>
      <c r="EE224" s="105">
        <v>0</v>
      </c>
      <c r="EF224" s="102">
        <v>0</v>
      </c>
      <c r="EG224" s="106">
        <f t="shared" si="946"/>
        <v>0</v>
      </c>
      <c r="EH224" s="105">
        <v>0</v>
      </c>
      <c r="EI224" s="102">
        <v>0</v>
      </c>
      <c r="EJ224" s="106">
        <f t="shared" si="947"/>
        <v>0</v>
      </c>
      <c r="EK224" s="105">
        <v>0</v>
      </c>
      <c r="EL224" s="102">
        <v>0</v>
      </c>
      <c r="EM224" s="106">
        <f t="shared" si="948"/>
        <v>0</v>
      </c>
      <c r="EN224" s="105">
        <v>0</v>
      </c>
      <c r="EO224" s="102">
        <v>0</v>
      </c>
      <c r="EP224" s="106">
        <f t="shared" si="949"/>
        <v>0</v>
      </c>
      <c r="EQ224" s="105">
        <v>0</v>
      </c>
      <c r="ER224" s="102">
        <v>0</v>
      </c>
      <c r="ES224" s="106">
        <f t="shared" si="950"/>
        <v>0</v>
      </c>
      <c r="ET224" s="105">
        <v>0</v>
      </c>
      <c r="EU224" s="102">
        <v>0</v>
      </c>
      <c r="EV224" s="106">
        <f t="shared" si="951"/>
        <v>0</v>
      </c>
      <c r="EW224" s="105">
        <v>0</v>
      </c>
      <c r="EX224" s="102">
        <v>0</v>
      </c>
      <c r="EY224" s="106">
        <f t="shared" si="952"/>
        <v>0</v>
      </c>
      <c r="EZ224" s="105">
        <v>0</v>
      </c>
      <c r="FA224" s="102">
        <v>0</v>
      </c>
      <c r="FB224" s="106">
        <f t="shared" si="953"/>
        <v>0</v>
      </c>
      <c r="FC224" s="105">
        <v>0</v>
      </c>
      <c r="FD224" s="102">
        <v>0</v>
      </c>
      <c r="FE224" s="106">
        <f t="shared" si="954"/>
        <v>0</v>
      </c>
      <c r="FF224" s="105">
        <v>0</v>
      </c>
      <c r="FG224" s="102">
        <v>0</v>
      </c>
      <c r="FH224" s="106">
        <f t="shared" si="955"/>
        <v>0</v>
      </c>
      <c r="FI224" s="105">
        <v>0</v>
      </c>
      <c r="FJ224" s="102">
        <v>0</v>
      </c>
      <c r="FK224" s="106">
        <f t="shared" si="956"/>
        <v>0</v>
      </c>
      <c r="FL224" s="105">
        <v>0</v>
      </c>
      <c r="FM224" s="102">
        <v>0</v>
      </c>
      <c r="FN224" s="106">
        <f t="shared" si="957"/>
        <v>0</v>
      </c>
      <c r="FO224" s="105">
        <v>0</v>
      </c>
      <c r="FP224" s="102">
        <v>0</v>
      </c>
      <c r="FQ224" s="106">
        <f t="shared" si="958"/>
        <v>0</v>
      </c>
      <c r="FR224" s="11">
        <f t="shared" si="960"/>
        <v>0</v>
      </c>
      <c r="FS224" s="5">
        <f t="shared" si="961"/>
        <v>0</v>
      </c>
    </row>
    <row r="225" spans="1:175" x14ac:dyDescent="0.3">
      <c r="A225" s="103">
        <v>2023</v>
      </c>
      <c r="B225" s="104" t="s">
        <v>27</v>
      </c>
      <c r="C225" s="105">
        <v>0</v>
      </c>
      <c r="D225" s="102">
        <v>0</v>
      </c>
      <c r="E225" s="106">
        <f t="shared" si="962"/>
        <v>0</v>
      </c>
      <c r="F225" s="105">
        <v>0</v>
      </c>
      <c r="G225" s="102">
        <v>0</v>
      </c>
      <c r="H225" s="106">
        <f t="shared" si="903"/>
        <v>0</v>
      </c>
      <c r="I225" s="105">
        <v>0</v>
      </c>
      <c r="J225" s="102">
        <v>0</v>
      </c>
      <c r="K225" s="106">
        <f t="shared" si="904"/>
        <v>0</v>
      </c>
      <c r="L225" s="105">
        <v>0</v>
      </c>
      <c r="M225" s="102">
        <v>0</v>
      </c>
      <c r="N225" s="106">
        <f t="shared" si="905"/>
        <v>0</v>
      </c>
      <c r="O225" s="105">
        <v>0</v>
      </c>
      <c r="P225" s="102">
        <v>0</v>
      </c>
      <c r="Q225" s="106">
        <f t="shared" si="906"/>
        <v>0</v>
      </c>
      <c r="R225" s="105">
        <v>0</v>
      </c>
      <c r="S225" s="102">
        <v>0</v>
      </c>
      <c r="T225" s="106">
        <f t="shared" si="907"/>
        <v>0</v>
      </c>
      <c r="U225" s="105">
        <v>0</v>
      </c>
      <c r="V225" s="102">
        <v>0</v>
      </c>
      <c r="W225" s="106">
        <f t="shared" si="908"/>
        <v>0</v>
      </c>
      <c r="X225" s="105">
        <v>0</v>
      </c>
      <c r="Y225" s="102">
        <v>0</v>
      </c>
      <c r="Z225" s="106">
        <f t="shared" si="909"/>
        <v>0</v>
      </c>
      <c r="AA225" s="105">
        <v>0</v>
      </c>
      <c r="AB225" s="102">
        <v>0</v>
      </c>
      <c r="AC225" s="106">
        <f t="shared" si="910"/>
        <v>0</v>
      </c>
      <c r="AD225" s="105">
        <v>0</v>
      </c>
      <c r="AE225" s="102">
        <v>0</v>
      </c>
      <c r="AF225" s="106">
        <f t="shared" si="911"/>
        <v>0</v>
      </c>
      <c r="AG225" s="105">
        <v>0</v>
      </c>
      <c r="AH225" s="102">
        <v>0</v>
      </c>
      <c r="AI225" s="106">
        <f t="shared" si="912"/>
        <v>0</v>
      </c>
      <c r="AJ225" s="105">
        <v>0</v>
      </c>
      <c r="AK225" s="102">
        <v>0</v>
      </c>
      <c r="AL225" s="106">
        <f t="shared" si="913"/>
        <v>0</v>
      </c>
      <c r="AM225" s="105">
        <v>0</v>
      </c>
      <c r="AN225" s="102">
        <v>0</v>
      </c>
      <c r="AO225" s="106">
        <f t="shared" si="914"/>
        <v>0</v>
      </c>
      <c r="AP225" s="105">
        <v>0</v>
      </c>
      <c r="AQ225" s="102">
        <v>0</v>
      </c>
      <c r="AR225" s="106">
        <f t="shared" si="915"/>
        <v>0</v>
      </c>
      <c r="AS225" s="105">
        <v>0</v>
      </c>
      <c r="AT225" s="102">
        <v>0</v>
      </c>
      <c r="AU225" s="106">
        <f t="shared" si="916"/>
        <v>0</v>
      </c>
      <c r="AV225" s="105">
        <v>0</v>
      </c>
      <c r="AW225" s="102">
        <v>0</v>
      </c>
      <c r="AX225" s="106">
        <f t="shared" si="917"/>
        <v>0</v>
      </c>
      <c r="AY225" s="105">
        <v>0</v>
      </c>
      <c r="AZ225" s="102">
        <v>0</v>
      </c>
      <c r="BA225" s="106">
        <f t="shared" si="918"/>
        <v>0</v>
      </c>
      <c r="BB225" s="105">
        <v>0</v>
      </c>
      <c r="BC225" s="102">
        <v>0</v>
      </c>
      <c r="BD225" s="106">
        <f t="shared" si="919"/>
        <v>0</v>
      </c>
      <c r="BE225" s="105">
        <v>0</v>
      </c>
      <c r="BF225" s="102">
        <v>0</v>
      </c>
      <c r="BG225" s="106">
        <f t="shared" si="920"/>
        <v>0</v>
      </c>
      <c r="BH225" s="105">
        <v>0</v>
      </c>
      <c r="BI225" s="102">
        <v>0</v>
      </c>
      <c r="BJ225" s="106">
        <f t="shared" si="921"/>
        <v>0</v>
      </c>
      <c r="BK225" s="105">
        <v>0</v>
      </c>
      <c r="BL225" s="102">
        <v>0</v>
      </c>
      <c r="BM225" s="106">
        <f t="shared" si="922"/>
        <v>0</v>
      </c>
      <c r="BN225" s="105">
        <v>0</v>
      </c>
      <c r="BO225" s="102">
        <v>0</v>
      </c>
      <c r="BP225" s="106">
        <f t="shared" si="923"/>
        <v>0</v>
      </c>
      <c r="BQ225" s="105">
        <v>0</v>
      </c>
      <c r="BR225" s="102">
        <v>0</v>
      </c>
      <c r="BS225" s="106">
        <f t="shared" si="924"/>
        <v>0</v>
      </c>
      <c r="BT225" s="105">
        <v>0</v>
      </c>
      <c r="BU225" s="102">
        <v>0</v>
      </c>
      <c r="BV225" s="106">
        <f t="shared" si="925"/>
        <v>0</v>
      </c>
      <c r="BW225" s="105">
        <v>0</v>
      </c>
      <c r="BX225" s="102">
        <v>0</v>
      </c>
      <c r="BY225" s="106">
        <f t="shared" si="926"/>
        <v>0</v>
      </c>
      <c r="BZ225" s="105">
        <v>0</v>
      </c>
      <c r="CA225" s="102">
        <v>0</v>
      </c>
      <c r="CB225" s="106">
        <f t="shared" si="927"/>
        <v>0</v>
      </c>
      <c r="CC225" s="105">
        <v>0</v>
      </c>
      <c r="CD225" s="102">
        <v>0</v>
      </c>
      <c r="CE225" s="106">
        <f t="shared" si="928"/>
        <v>0</v>
      </c>
      <c r="CF225" s="105">
        <v>0</v>
      </c>
      <c r="CG225" s="102">
        <v>0</v>
      </c>
      <c r="CH225" s="106">
        <f t="shared" si="929"/>
        <v>0</v>
      </c>
      <c r="CI225" s="105">
        <v>0</v>
      </c>
      <c r="CJ225" s="102">
        <v>0</v>
      </c>
      <c r="CK225" s="106">
        <f t="shared" si="930"/>
        <v>0</v>
      </c>
      <c r="CL225" s="105">
        <v>0</v>
      </c>
      <c r="CM225" s="102">
        <v>0</v>
      </c>
      <c r="CN225" s="106">
        <f t="shared" si="931"/>
        <v>0</v>
      </c>
      <c r="CO225" s="105">
        <v>0</v>
      </c>
      <c r="CP225" s="102">
        <v>0</v>
      </c>
      <c r="CQ225" s="106">
        <f t="shared" si="932"/>
        <v>0</v>
      </c>
      <c r="CR225" s="105">
        <v>0</v>
      </c>
      <c r="CS225" s="102">
        <v>0</v>
      </c>
      <c r="CT225" s="106">
        <f t="shared" si="933"/>
        <v>0</v>
      </c>
      <c r="CU225" s="105">
        <v>0</v>
      </c>
      <c r="CV225" s="102">
        <v>0</v>
      </c>
      <c r="CW225" s="106">
        <f t="shared" si="934"/>
        <v>0</v>
      </c>
      <c r="CX225" s="105">
        <v>0</v>
      </c>
      <c r="CY225" s="102">
        <v>0</v>
      </c>
      <c r="CZ225" s="106">
        <f t="shared" si="935"/>
        <v>0</v>
      </c>
      <c r="DA225" s="105">
        <v>0</v>
      </c>
      <c r="DB225" s="102">
        <v>0</v>
      </c>
      <c r="DC225" s="106">
        <f t="shared" si="936"/>
        <v>0</v>
      </c>
      <c r="DD225" s="105">
        <v>0</v>
      </c>
      <c r="DE225" s="102">
        <v>0</v>
      </c>
      <c r="DF225" s="106">
        <f t="shared" si="937"/>
        <v>0</v>
      </c>
      <c r="DG225" s="105">
        <v>0</v>
      </c>
      <c r="DH225" s="102">
        <v>0</v>
      </c>
      <c r="DI225" s="106">
        <f t="shared" si="938"/>
        <v>0</v>
      </c>
      <c r="DJ225" s="105">
        <v>0</v>
      </c>
      <c r="DK225" s="102">
        <v>0</v>
      </c>
      <c r="DL225" s="106">
        <f t="shared" si="939"/>
        <v>0</v>
      </c>
      <c r="DM225" s="105">
        <v>0</v>
      </c>
      <c r="DN225" s="102">
        <v>0</v>
      </c>
      <c r="DO225" s="106">
        <f t="shared" si="940"/>
        <v>0</v>
      </c>
      <c r="DP225" s="105">
        <v>0</v>
      </c>
      <c r="DQ225" s="102">
        <v>0</v>
      </c>
      <c r="DR225" s="106">
        <f t="shared" si="941"/>
        <v>0</v>
      </c>
      <c r="DS225" s="105">
        <v>0</v>
      </c>
      <c r="DT225" s="102">
        <v>0</v>
      </c>
      <c r="DU225" s="106">
        <f t="shared" si="942"/>
        <v>0</v>
      </c>
      <c r="DV225" s="105">
        <v>0</v>
      </c>
      <c r="DW225" s="102">
        <v>0</v>
      </c>
      <c r="DX225" s="106">
        <f t="shared" si="943"/>
        <v>0</v>
      </c>
      <c r="DY225" s="105">
        <v>0</v>
      </c>
      <c r="DZ225" s="102">
        <v>0</v>
      </c>
      <c r="EA225" s="106">
        <f t="shared" si="944"/>
        <v>0</v>
      </c>
      <c r="EB225" s="105">
        <v>0</v>
      </c>
      <c r="EC225" s="102">
        <v>0</v>
      </c>
      <c r="ED225" s="106">
        <f t="shared" si="945"/>
        <v>0</v>
      </c>
      <c r="EE225" s="105">
        <v>0</v>
      </c>
      <c r="EF225" s="102">
        <v>0</v>
      </c>
      <c r="EG225" s="106">
        <f t="shared" si="946"/>
        <v>0</v>
      </c>
      <c r="EH225" s="105">
        <v>0</v>
      </c>
      <c r="EI225" s="102">
        <v>0</v>
      </c>
      <c r="EJ225" s="106">
        <f t="shared" si="947"/>
        <v>0</v>
      </c>
      <c r="EK225" s="105">
        <v>0</v>
      </c>
      <c r="EL225" s="102">
        <v>0</v>
      </c>
      <c r="EM225" s="106">
        <f t="shared" si="948"/>
        <v>0</v>
      </c>
      <c r="EN225" s="105">
        <v>0</v>
      </c>
      <c r="EO225" s="102">
        <v>0</v>
      </c>
      <c r="EP225" s="106">
        <f t="shared" si="949"/>
        <v>0</v>
      </c>
      <c r="EQ225" s="105">
        <v>0</v>
      </c>
      <c r="ER225" s="102">
        <v>0</v>
      </c>
      <c r="ES225" s="106">
        <f t="shared" si="950"/>
        <v>0</v>
      </c>
      <c r="ET225" s="105">
        <v>0</v>
      </c>
      <c r="EU225" s="102">
        <v>0</v>
      </c>
      <c r="EV225" s="106">
        <f t="shared" si="951"/>
        <v>0</v>
      </c>
      <c r="EW225" s="105">
        <v>0</v>
      </c>
      <c r="EX225" s="102">
        <v>0</v>
      </c>
      <c r="EY225" s="106">
        <f t="shared" si="952"/>
        <v>0</v>
      </c>
      <c r="EZ225" s="105">
        <v>0</v>
      </c>
      <c r="FA225" s="102">
        <v>0</v>
      </c>
      <c r="FB225" s="106">
        <f t="shared" si="953"/>
        <v>0</v>
      </c>
      <c r="FC225" s="105">
        <v>0</v>
      </c>
      <c r="FD225" s="102">
        <v>0</v>
      </c>
      <c r="FE225" s="106">
        <f t="shared" si="954"/>
        <v>0</v>
      </c>
      <c r="FF225" s="105">
        <v>0</v>
      </c>
      <c r="FG225" s="102">
        <v>0</v>
      </c>
      <c r="FH225" s="106">
        <f t="shared" si="955"/>
        <v>0</v>
      </c>
      <c r="FI225" s="105">
        <v>0</v>
      </c>
      <c r="FJ225" s="102">
        <v>0</v>
      </c>
      <c r="FK225" s="106">
        <f t="shared" si="956"/>
        <v>0</v>
      </c>
      <c r="FL225" s="105">
        <v>0</v>
      </c>
      <c r="FM225" s="102">
        <v>0</v>
      </c>
      <c r="FN225" s="106">
        <f t="shared" si="957"/>
        <v>0</v>
      </c>
      <c r="FO225" s="105">
        <v>0</v>
      </c>
      <c r="FP225" s="102">
        <v>0</v>
      </c>
      <c r="FQ225" s="106">
        <f t="shared" si="958"/>
        <v>0</v>
      </c>
      <c r="FR225" s="11">
        <f t="shared" si="960"/>
        <v>0</v>
      </c>
      <c r="FS225" s="5">
        <f t="shared" si="961"/>
        <v>0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6.336E-2</v>
      </c>
      <c r="D226" s="63">
        <f t="shared" si="963"/>
        <v>1.788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32.58</v>
      </c>
      <c r="S226" s="63">
        <f t="shared" si="968"/>
        <v>1061.0450000000001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0</v>
      </c>
      <c r="BL226" s="63">
        <f t="shared" si="983"/>
        <v>0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31.84468</v>
      </c>
      <c r="CD226" s="63">
        <f t="shared" si="989"/>
        <v>362.03500000000003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1.5840000000000001</v>
      </c>
      <c r="CJ226" s="63">
        <f t="shared" si="991"/>
        <v>68.3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0.49099999999999999</v>
      </c>
      <c r="CV226" s="63">
        <f t="shared" si="995"/>
        <v>26.175000000000001</v>
      </c>
      <c r="CW226" s="40"/>
      <c r="CX226" s="62">
        <f t="shared" ref="CX226:CY226" si="996">SUM(CX214:CX225)</f>
        <v>3.71014</v>
      </c>
      <c r="CY226" s="63">
        <f t="shared" si="996"/>
        <v>447.04699999999997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1</v>
      </c>
      <c r="DW226" s="63">
        <f t="shared" si="1004"/>
        <v>16.236000000000001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0</v>
      </c>
      <c r="EF226" s="63">
        <f t="shared" si="1007"/>
        <v>0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34</v>
      </c>
      <c r="EX226" s="63">
        <f t="shared" si="1013"/>
        <v>559.61400000000003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</v>
      </c>
      <c r="FD226" s="63">
        <f t="shared" si="1015"/>
        <v>0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8.6860800000000005</v>
      </c>
      <c r="FJ226" s="63">
        <f t="shared" si="1017"/>
        <v>501.83499999999992</v>
      </c>
      <c r="FK226" s="40"/>
      <c r="FL226" s="62">
        <f t="shared" ref="FL226:FM226" si="1018">SUM(FL214:FL225)</f>
        <v>0</v>
      </c>
      <c r="FM226" s="63">
        <f t="shared" si="1018"/>
        <v>0</v>
      </c>
      <c r="FN226" s="40"/>
      <c r="FO226" s="62">
        <f t="shared" ref="FO226:FP226" si="1019">SUM(FO214:FO225)</f>
        <v>2.9600799999999996</v>
      </c>
      <c r="FP226" s="63">
        <f t="shared" si="1019"/>
        <v>263.452</v>
      </c>
      <c r="FQ226" s="40"/>
      <c r="FR226" s="37">
        <f t="shared" si="960"/>
        <v>117.91564000000001</v>
      </c>
      <c r="FS226" s="36">
        <f t="shared" si="961"/>
        <v>3557.0190000000002</v>
      </c>
    </row>
  </sheetData>
  <mergeCells count="58"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2023-09-05T09:17:33Z</dcterms:modified>
</cp:coreProperties>
</file>